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01040 財政課\10 財政係\◆決　　算\財政状況資料集・市町村財政比較分析表（H16～）\2021（R3）決算\20231002【依頼：1010（火）〆】令和３年度財政状況資料集の作成について（２回目再出力後）\報告\"/>
    </mc:Choice>
  </mc:AlternateContent>
  <xr:revisionPtr revIDLastSave="0" documentId="13_ncr:1_{6E122BF8-ABE3-4BC4-B6EC-7141FB4A6F06}" xr6:coauthVersionLast="47" xr6:coauthVersionMax="47" xr10:uidLastSave="{00000000-0000-0000-0000-000000000000}"/>
  <bookViews>
    <workbookView xWindow="-120" yWindow="-120" windowWidth="29040" windowHeight="15720" tabRatio="60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9" i="12" l="1"/>
  <c r="AA28" i="12"/>
  <c r="AA7"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<sst xmlns="http://schemas.openxmlformats.org/spreadsheetml/2006/main" count="1079" uniqueCount="623">
  <si>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</si>
  <si>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</si>
  <si>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</si>
  <si>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</si>
  <si>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</si>
  <si>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</si>
  <si>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</si>
  <si>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</si>
  <si>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</si>
  <si>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</si>
  <si>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</si>
  <si>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</si>
  <si>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</si>
  <si>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</si>
  <si>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</si>
  <si>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</si>
  <si>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</si>
  <si>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</si>
  <si>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</si>
  <si>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</si>
  <si>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</si>
  <si>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</si>
  <si>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</si>
  <si>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</si>
  <si>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</si>
  <si>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</si>
  <si>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</si>
  <si>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</si>
  <si>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</si>
  <si>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</si>
  <si>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</si>
  <si>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</si>
  <si>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</si>
  <si>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</si>
  <si>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</si>
  <si>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</si>
  <si>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</si>
  <si>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</si>
  <si>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</si>
  <si>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</si>
  <si>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</si>
  <si>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</si>
  <si>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</si>
  <si>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</si>
  <si>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</si>
  <si>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</si>
  <si>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</si>
  <si>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</si>
  <si>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</si>
  <si>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</si>
  <si>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</si>
  <si>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</si>
  <si>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</si>
  <si>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</si>
  <si>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</si>
  <si>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</si>
  <si>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</si>
  <si>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</si>
  <si>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</si>
  <si>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</si>
  <si>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</si>
  <si>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</si>
  <si>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</si>
  <si>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</si>
  <si>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</si>
  <si>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</si>
  <si>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</si>
  <si>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</si>
  <si>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</si>
  <si>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</si>
  <si>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</si>
  <si>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</si>
  <si>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</si>
  <si>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</si>
  <si>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</si>
  <si>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</si>
  <si>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</si>
  <si>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</si>
  <si>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</si>
  <si>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</si>
  <si>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</si>
  <si>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</si>
  <si>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</si>
  <si>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</si>
  <si>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</si>
  <si>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</si>
  <si>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</si>
  <si>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</si>
  <si>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</si>
  <si>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</si>
  <si>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</si>
  <si>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</si>
  <si>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</si>
  <si>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</si>
  <si>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</si>
  <si>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</si>
  <si>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</si>
  <si>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</si>
  <si>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富良野市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</si>
  <si>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</si>
  <si>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</si>
  <si>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</si>
  <si>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</si>
  <si>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</si>
  <si>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</si>
  <si>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</si>
  <si>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</si>
  <si>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</si>
  <si>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</si>
  <si>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</si>
  <si>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</si>
  <si>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</si>
  <si>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</si>
  <si>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</si>
  <si>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</si>
  <si>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</si>
  <si>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</si>
  <si>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</si>
  <si>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</si>
  <si>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</si>
  <si>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</si>
  <si>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</si>
  <si>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</si>
  <si>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</si>
  <si>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</si>
  <si>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</si>
  <si>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</si>
  <si>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</si>
  <si>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</si>
  <si>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</si>
  <si>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</si>
  <si>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</si>
  <si>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</si>
  <si>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</si>
  <si>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</si>
  <si>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</si>
  <si>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</si>
  <si>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</si>
  <si>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</si>
  <si>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</si>
  <si>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</si>
  <si>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</si>
  <si>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</si>
  <si>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</si>
  <si>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</si>
  <si>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</si>
  <si>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</si>
  <si>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</si>
  <si>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</si>
  <si>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</si>
  <si>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</si>
  <si>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</si>
  <si>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</si>
  <si>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</si>
  <si>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</si>
  <si>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</si>
  <si>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</si>
  <si>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</si>
  <si>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</si>
  <si>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</si>
  <si>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</si>
  <si>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</si>
  <si>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</si>
  <si>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</si>
  <si>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</si>
  <si>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</si>
  <si>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</si>
  <si>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</si>
  <si>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</si>
  <si>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</si>
  <si>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</si>
  <si>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</si>
  <si>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</si>
  <si>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</si>
  <si>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</si>
  <si>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</si>
  <si>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</si>
  <si>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</si>
  <si>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</si>
  <si>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</si>
  <si>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</si>
  <si>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</si>
  <si>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</si>
  <si>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</si>
  <si>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</si>
  <si>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</si>
  <si>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</si>
  <si>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</si>
  <si>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</si>
  <si>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</si>
  <si>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</si>
  <si>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</si>
  <si>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</si>
  <si>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</si>
  <si>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</si>
  <si>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</si>
  <si>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</si>
  <si>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</si>
  <si>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</si>
  <si>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</si>
  <si>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</si>
  <si>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</si>
  <si>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</si>
  <si>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</si>
  <si>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</si>
  <si>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</si>
  <si>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</si>
  <si>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</si>
  <si>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</si>
  <si>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</si>
  <si>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</si>
  <si>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</si>
  <si>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</si>
  <si>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</si>
  <si>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</si>
  <si>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</si>
  <si>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</si>
  <si>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</si>
  <si>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</si>
  <si>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北海道富良野市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</si>
  <si>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</si>
  <si>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</si>
  <si>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</si>
  <si>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</si>
  <si>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</si>
  <si>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</si>
  <si>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</si>
  <si>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</si>
  <si>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</si>
  <si>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</si>
  <si>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</si>
  <si>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</si>
  <si>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</si>
  <si>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</si>
  <si>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</si>
  <si>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</si>
  <si>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</si>
  <si>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</si>
  <si>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</si>
  <si>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</si>
  <si>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</si>
  <si>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</si>
  <si>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</si>
  <si>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</si>
  <si>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</si>
  <si>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</si>
  <si>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</si>
  <si>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</si>
  <si>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</si>
  <si>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</si>
  <si>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</si>
  <si>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</si>
  <si>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</si>
  <si>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</si>
  <si>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</si>
  <si>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</si>
  <si>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</si>
  <si>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</si>
  <si>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</si>
  <si>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</si>
  <si>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</si>
  <si>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</si>
  <si>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</si>
  <si>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</si>
  <si>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</si>
  <si>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</si>
  <si>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</si>
  <si>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</si>
  <si>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</si>
  <si>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</si>
  <si>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</si>
  <si>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</si>
  <si>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</si>
  <si>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</si>
  <si>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</si>
  <si>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</si>
  <si>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</si>
  <si>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</si>
  <si>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</si>
  <si>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</si>
  <si>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</si>
  <si>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</si>
  <si>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</si>
  <si>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</si>
  <si>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</si>
  <si>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</si>
  <si>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</si>
  <si>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</si>
  <si>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</si>
  <si>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</si>
  <si>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</si>
  <si>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</si>
  <si>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</si>
  <si>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</si>
  <si>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</si>
  <si>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</si>
  <si>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</si>
  <si>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</si>
  <si>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</si>
  <si>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</si>
  <si>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</si>
  <si>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</si>
  <si>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</si>
  <si>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</si>
  <si>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</si>
  <si>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</si>
  <si>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</si>
  <si>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</si>
  <si>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</si>
  <si>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</si>
  <si>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</si>
  <si>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</si>
  <si>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</si>
  <si>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</si>
  <si>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</si>
  <si>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</si>
  <si>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</si>
  <si>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</si>
  <si>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</si>
  <si>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</si>
  <si>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</si>
  <si>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</si>
  <si>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</si>
  <si>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</si>
  <si>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</si>
  <si>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</si>
  <si>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</si>
  <si>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</si>
  <si>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</si>
  <si>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</si>
  <si>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</si>
  <si>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</si>
  <si>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</si>
  <si>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</si>
  <si>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</si>
  <si>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</si>
  <si>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</si>
  <si>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</si>
  <si>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</si>
  <si>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</si>
  <si>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</si>
  <si>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</si>
  <si>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</si>
  <si>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</si>
  <si>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</si>
  <si>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</si>
  <si>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</si>
  <si>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</si>
  <si>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</si>
  <si>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</si>
  <si>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</si>
  <si>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</si>
  <si>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</si>
  <si>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</si>
  <si>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</si>
  <si>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</si>
  <si>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</si>
  <si>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</si>
  <si>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</si>
  <si>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</si>
  <si>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</si>
  <si>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</si>
  <si>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</si>
  <si>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</si>
  <si>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</si>
  <si>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</si>
  <si>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</si>
  <si>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</si>
  <si>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</si>
  <si>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</si>
  <si>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</si>
  <si>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</si>
  <si>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</si>
  <si>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</si>
  <si>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</si>
  <si>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</si>
  <si>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北海道富良野市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</si>
  <si>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</si>
  <si>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</si>
  <si>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</si>
  <si>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</si>
  <si>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</si>
  <si>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</si>
  <si>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</si>
  <si>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</si>
  <si>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</si>
  <si>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</si>
  <si>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</si>
  <si>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</si>
  <si>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</si>
  <si>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</si>
  <si>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</si>
  <si>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</si>
  <si>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</si>
  <si>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</si>
  <si>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</si>
  <si>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</si>
  <si>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</si>
  <si>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</si>
  <si>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</si>
  <si>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</si>
  <si>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</si>
  <si>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</si>
  <si>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</si>
  <si>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</si>
  <si>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</si>
  <si>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</si>
  <si>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</si>
  <si>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</si>
  <si>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</si>
  <si>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</si>
  <si>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</si>
  <si>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</si>
  <si>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</si>
  <si>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</si>
  <si>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</si>
  <si>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ワイン事業会計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</si>
  <si>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</si>
  <si>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</si>
  <si>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</si>
  <si>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</si>
  <si>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</si>
  <si>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</si>
  <si>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</si>
  <si>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</si>
  <si>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</si>
  <si>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</si>
  <si>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</si>
  <si>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</si>
  <si>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</si>
  <si>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</si>
  <si>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</si>
  <si>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</si>
  <si>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</si>
  <si>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</si>
  <si>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</si>
  <si>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</si>
  <si>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</si>
  <si>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</si>
  <si>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</si>
  <si>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</si>
  <si>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</si>
  <si>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</si>
  <si>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</si>
  <si>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</si>
  <si>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</si>
  <si>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</si>
  <si>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</si>
  <si>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</si>
  <si>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</si>
  <si>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</si>
  <si>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</si>
  <si>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</si>
  <si>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</si>
  <si>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</si>
  <si>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</si>
  <si>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</si>
  <si>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</si>
  <si>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</si>
  <si>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</si>
  <si>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</si>
  <si>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</si>
  <si>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</si>
  <si>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</si>
  <si>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</si>
  <si>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</si>
  <si>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</si>
  <si>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</si>
  <si>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</si>
  <si>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</si>
  <si>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</si>
  <si>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</si>
  <si>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</si>
  <si>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</si>
  <si>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</si>
  <si>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</si>
  <si>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</si>
  <si>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</si>
  <si>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</si>
  <si>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</si>
  <si>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</si>
  <si>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</si>
  <si>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</si>
  <si>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</si>
  <si>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</si>
  <si>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</si>
  <si>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</si>
  <si>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</si>
  <si>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</si>
  <si>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</si>
  <si>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</si>
  <si>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</si>
  <si>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</si>
  <si>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</si>
  <si>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</si>
  <si>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</si>
  <si>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</si>
  <si>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</si>
  <si>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</si>
  <si>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</si>
  <si>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ワイン事業会計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</si>
  <si>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</si>
  <si>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</si>
  <si>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</si>
  <si>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</si>
  <si>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</si>
  <si>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</si>
  <si>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</si>
  <si>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</si>
  <si>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</si>
  <si>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</si>
  <si>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</si>
  <si>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</si>
  <si>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</si>
  <si>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</si>
  <si>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</si>
  <si>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</si>
  <si>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</si>
  <si>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</si>
  <si>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</si>
  <si>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</si>
  <si>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</si>
  <si>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</si>
  <si>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</si>
  <si>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</si>
  <si>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</si>
  <si>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</si>
  <si>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</si>
  <si>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</si>
  <si>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</si>
  <si>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</si>
  <si>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</si>
  <si>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</si>
  <si>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</si>
  <si>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</si>
  <si>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</si>
  <si>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</si>
  <si>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</si>
  <si>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</si>
  <si>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</si>
  <si>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</si>
  <si>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</si>
  <si>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</si>
  <si>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</si>
  <si>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</si>
  <si>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</si>
  <si>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</si>
  <si>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</si>
  <si>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</si>
  <si>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</si>
  <si>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</si>
  <si>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</si>
  <si>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</si>
  <si>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</si>
  <si>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</si>
  <si>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</si>
  <si>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</si>
  <si>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</si>
  <si>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</si>
  <si>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</si>
  <si>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</si>
  <si>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</si>
  <si>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</si>
  <si>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</si>
  <si>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</si>
  <si>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</si>
  <si>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</si>
  <si>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</si>
  <si>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</si>
  <si>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</si>
  <si>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</si>
  <si>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</si>
  <si>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</si>
  <si>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</si>
  <si>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</si>
  <si>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</si>
  <si>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</si>
  <si>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</si>
  <si>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</si>
  <si>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</si>
  <si>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</si>
  <si>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</si>
  <si>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</si>
  <si>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</si>
  <si>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</si>
  <si>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1.58</t>
  </si>
  <si>
    <t>▲ 1.86</t>
  </si>
  <si>
    <t>▲ 3.01</t>
  </si>
  <si>
    <t>▲ 2.71</t>
  </si>
  <si>
    <t>ワイン事業会計</t>
  </si>
  <si>
    <t>一般会計</t>
  </si>
  <si>
    <t>公共下水道事業特別会計</t>
  </si>
  <si>
    <t>水道事業会計</t>
  </si>
  <si>
    <t>介護保険特別会計</t>
  </si>
  <si>
    <t>国民健康保険特別会計</t>
  </si>
  <si>
    <t>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</si>
  <si>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</si>
  <si>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</si>
  <si>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</si>
  <si>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</si>
  <si>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</si>
  <si>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</si>
  <si>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</si>
  <si>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</si>
  <si>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</si>
  <si>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庁舎等施設整備基金</t>
    <rPh sb="0" eb="3">
      <t>チョウシャトウ</t>
    </rPh>
    <rPh sb="3" eb="9">
      <t>シセツセイビキキン</t>
    </rPh>
    <phoneticPr fontId="5"/>
  </si>
  <si>
    <t>ふるさと応援基金</t>
    <rPh sb="4" eb="8">
      <t>オウエンキキン</t>
    </rPh>
    <phoneticPr fontId="5"/>
  </si>
  <si>
    <t>国際交流基金</t>
    <rPh sb="0" eb="6">
      <t>コクサイコウリュウキキン</t>
    </rPh>
    <phoneticPr fontId="5"/>
  </si>
  <si>
    <t>地域づくり推進基金</t>
    <rPh sb="0" eb="2">
      <t>チイキ</t>
    </rPh>
    <rPh sb="5" eb="7">
      <t>スイシン</t>
    </rPh>
    <rPh sb="7" eb="9">
      <t>キキン</t>
    </rPh>
    <phoneticPr fontId="5"/>
  </si>
  <si>
    <t>社会福祉基金</t>
    <rPh sb="0" eb="6">
      <t>シャカイフクシキキン</t>
    </rPh>
    <phoneticPr fontId="5"/>
  </si>
  <si>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</si>
  <si>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</si>
  <si>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</si>
  <si>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</si>
  <si>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</si>
  <si>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</si>
  <si>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</si>
  <si>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</si>
  <si>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</si>
  <si>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</si>
  <si>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</si>
  <si>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将来負担比率について、交付税措置のある市債の発行に努めるなど将来への影響を最小限に留めるよう努めてきた結果、将来負担比率が低下してきていた。
令和3年度は新庁舎建設着業による庁舎建て替えが影響して将来負担比率が大きく上昇し、有形固定資産減価償却率についてもともに上昇している。</t>
    <phoneticPr fontId="2"/>
  </si>
  <si>
    <t>実質公債費比率は類似団体と比較して低い水準にある。新庁舎建設に伴い将来負担比率については増加傾向にある。交付税措置のある市債の発行に努めるなど、引き続き将来への影響を最小限に留めるよう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</si>
</sst>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3AB02B98-56D0-4052-A70B-6AEDEC351977}"/>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C01F19D1-D5F3-4FF4-8847-701AF408705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A95E-4380-B3EF-9162B53EB5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66725</c:v>
                </c:pt>
                <c:pt idx="1">
                  <c:v>45474</c:v>
                </c:pt>
                <c:pt idx="2">
                  <c:v>43707</c:v>
                </c:pt>
                <c:pt idx="3">
                  <c:v>92819</c:v>
                </c:pt>
                <c:pt idx="4">
                  <c:v>275855</c:v>
                </c:pt>
              </c:numCache>
            </c:numRef>
          </c:val>
          <c:smooth val="0"/>
          <c:extLst>
            <c:ext xmlns:c16="http://schemas.microsoft.com/office/drawing/2014/chart" uri="{C3380CC4-5D6E-409C-BE32-E72D297353CC}">
              <c16:uniqueId val="{00000001-A95E-4380-B3EF-9162B53EB5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2.2400000000000002</c:v>
                </c:pt>
                <c:pt idx="1">
                  <c:v>2.4300000000000002</c:v>
                </c:pt>
                <c:pt idx="2">
                  <c:v>1.97</c:v>
                </c:pt>
                <c:pt idx="3">
                  <c:v>1.65</c:v>
                </c:pt>
                <c:pt idx="4">
                  <c:v>3.43</c:v>
                </c:pt>
              </c:numCache>
            </c:numRef>
          </c:val>
          <c:extLst>
            <c:ext xmlns:c16="http://schemas.microsoft.com/office/drawing/2014/chart" uri="{C3380CC4-5D6E-409C-BE32-E72D297353CC}">
              <c16:uniqueId val="{00000000-C84C-4C68-A809-769D019FDD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c:v>
                </c:pt>
                <c:pt idx="1">
                  <c:v>16.2</c:v>
                </c:pt>
                <c:pt idx="2">
                  <c:v>14.87</c:v>
                </c:pt>
                <c:pt idx="3">
                  <c:v>12.94</c:v>
                </c:pt>
                <c:pt idx="4">
                  <c:v>13.1</c:v>
                </c:pt>
              </c:numCache>
            </c:numRef>
          </c:val>
          <c:extLst>
            <c:ext xmlns:c16="http://schemas.microsoft.com/office/drawing/2014/chart" uri="{C3380CC4-5D6E-409C-BE32-E72D297353CC}">
              <c16:uniqueId val="{00000001-C84C-4C68-A809-769D019FDD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-1.58</c:v>
                </c:pt>
                <c:pt idx="1">
                  <c:v>-1.86</c:v>
                </c:pt>
                <c:pt idx="2">
                  <c:v>-3.01</c:v>
                </c:pt>
                <c:pt idx="3">
                  <c:v>-2.71</c:v>
                </c:pt>
                <c:pt idx="4">
                  <c:v>1.88</c:v>
                </c:pt>
              </c:numCache>
            </c:numRef>
          </c:val>
          <c:smooth val="0"/>
          <c:extLst>
            <c:ext xmlns:c16="http://schemas.microsoft.com/office/drawing/2014/chart" uri="{C3380CC4-5D6E-409C-BE32-E72D297353CC}">
              <c16:uniqueId val="{00000002-C84C-4C68-A809-769D019FDD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4BE-41A9-B447-3E281FC14E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BE-41A9-B447-3E281FC14EA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14BE-41A9-B447-3E281FC14EA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7.0000000000000007E-2</c:v>
                </c:pt>
                <c:pt idx="8">
                  <c:v>#N/A</c:v>
                </c:pt>
                <c:pt idx="9">
                  <c:v>0.04</c:v>
                </c:pt>
              </c:numCache>
            </c:numRef>
          </c:val>
          <c:extLst>
            <c:ext xmlns:c16="http://schemas.microsoft.com/office/drawing/2014/chart" uri="{C3380CC4-5D6E-409C-BE32-E72D297353CC}">
              <c16:uniqueId val="{00000003-14BE-41A9-B447-3E281FC14EA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1.32</c:v>
                </c:pt>
                <c:pt idx="2">
                  <c:v>#N/A</c:v>
                </c:pt>
                <c:pt idx="3">
                  <c:v>1.07</c:v>
                </c:pt>
                <c:pt idx="4">
                  <c:v>#N/A</c:v>
                </c:pt>
                <c:pt idx="5">
                  <c:v>1.5</c:v>
                </c:pt>
                <c:pt idx="6">
                  <c:v>#N/A</c:v>
                </c:pt>
                <c:pt idx="7">
                  <c:v>1.02</c:v>
                </c:pt>
                <c:pt idx="8">
                  <c:v>#N/A</c:v>
                </c:pt>
                <c:pt idx="9">
                  <c:v>0.65</c:v>
                </c:pt>
              </c:numCache>
            </c:numRef>
          </c:val>
          <c:extLst>
            <c:ext xmlns:c16="http://schemas.microsoft.com/office/drawing/2014/chart" uri="{C3380CC4-5D6E-409C-BE32-E72D297353CC}">
              <c16:uniqueId val="{00000004-14BE-41A9-B447-3E281FC14EA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0.53</c:v>
                </c:pt>
                <c:pt idx="2">
                  <c:v>#N/A</c:v>
                </c:pt>
                <c:pt idx="3">
                  <c:v>0.57999999999999996</c:v>
                </c:pt>
                <c:pt idx="4">
                  <c:v>#N/A</c:v>
                </c:pt>
                <c:pt idx="5">
                  <c:v>0.53</c:v>
                </c:pt>
                <c:pt idx="6">
                  <c:v>#N/A</c:v>
                </c:pt>
                <c:pt idx="7">
                  <c:v>0.28000000000000003</c:v>
                </c:pt>
                <c:pt idx="8">
                  <c:v>#N/A</c:v>
                </c:pt>
                <c:pt idx="9">
                  <c:v>1</c:v>
                </c:pt>
              </c:numCache>
            </c:numRef>
          </c:val>
          <c:extLst>
            <c:ext xmlns:c16="http://schemas.microsoft.com/office/drawing/2014/chart" uri="{C3380CC4-5D6E-409C-BE32-E72D297353CC}">
              <c16:uniqueId val="{00000005-14BE-41A9-B447-3E281FC14EA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5.16</c:v>
                </c:pt>
                <c:pt idx="2">
                  <c:v>#N/A</c:v>
                </c:pt>
                <c:pt idx="3">
                  <c:v>4.58</c:v>
                </c:pt>
                <c:pt idx="4">
                  <c:v>#N/A</c:v>
                </c:pt>
                <c:pt idx="5">
                  <c:v>4.03</c:v>
                </c:pt>
                <c:pt idx="6">
                  <c:v>#N/A</c:v>
                </c:pt>
                <c:pt idx="7">
                  <c:v>2.87</c:v>
                </c:pt>
                <c:pt idx="8">
                  <c:v>#N/A</c:v>
                </c:pt>
                <c:pt idx="9">
                  <c:v>1.49</c:v>
                </c:pt>
              </c:numCache>
            </c:numRef>
          </c:val>
          <c:extLst>
            <c:ext xmlns:c16="http://schemas.microsoft.com/office/drawing/2014/chart" uri="{C3380CC4-5D6E-409C-BE32-E72D297353CC}">
              <c16:uniqueId val="{00000006-14BE-41A9-B447-3E281FC14EA4}"/>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0.26</c:v>
                </c:pt>
                <c:pt idx="2">
                  <c:v>#N/A</c:v>
                </c:pt>
                <c:pt idx="3">
                  <c:v>0.2</c:v>
                </c:pt>
                <c:pt idx="4">
                  <c:v>#N/A</c:v>
                </c:pt>
                <c:pt idx="5">
                  <c:v>0.32</c:v>
                </c:pt>
                <c:pt idx="6">
                  <c:v>#N/A</c:v>
                </c:pt>
                <c:pt idx="7">
                  <c:v>0.23</c:v>
                </c:pt>
                <c:pt idx="8">
                  <c:v>#N/A</c:v>
                </c:pt>
                <c:pt idx="9">
                  <c:v>1.66</c:v>
                </c:pt>
              </c:numCache>
            </c:numRef>
          </c:val>
          <c:extLst>
            <c:ext xmlns:c16="http://schemas.microsoft.com/office/drawing/2014/chart" uri="{C3380CC4-5D6E-409C-BE32-E72D297353CC}">
              <c16:uniqueId val="{00000007-14BE-41A9-B447-3E281FC14EA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2.2400000000000002</c:v>
                </c:pt>
                <c:pt idx="2">
                  <c:v>#N/A</c:v>
                </c:pt>
                <c:pt idx="3">
                  <c:v>2.4300000000000002</c:v>
                </c:pt>
                <c:pt idx="4">
                  <c:v>#N/A</c:v>
                </c:pt>
                <c:pt idx="5">
                  <c:v>1.97</c:v>
                </c:pt>
                <c:pt idx="6">
                  <c:v>#N/A</c:v>
                </c:pt>
                <c:pt idx="7">
                  <c:v>1.64</c:v>
                </c:pt>
                <c:pt idx="8">
                  <c:v>#N/A</c:v>
                </c:pt>
                <c:pt idx="9">
                  <c:v>3.43</c:v>
                </c:pt>
              </c:numCache>
            </c:numRef>
          </c:val>
          <c:extLst>
            <c:ext xmlns:c16="http://schemas.microsoft.com/office/drawing/2014/chart" uri="{C3380CC4-5D6E-409C-BE32-E72D297353CC}">
              <c16:uniqueId val="{00000008-14BE-41A9-B447-3E281FC14EA4}"/>
            </c:ext>
          </c:extLst>
        </c:ser>
        <c:ser>
          <c:idx val="9"/>
          <c:order val="9"/>
          <c:tx>
            <c:strRef>
              <c:f>データシート!$A$36</c:f>
              <c:strCache>
                <c:ptCount val="1"/>
                <c:pt idx="0">
                  <c:v>ワイン事業会計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15.45</c:v>
                </c:pt>
                <c:pt idx="2">
                  <c:v>#N/A</c:v>
                </c:pt>
                <c:pt idx="3">
                  <c:v>15.47</c:v>
                </c:pt>
                <c:pt idx="4">
                  <c:v>#N/A</c:v>
                </c:pt>
                <c:pt idx="5">
                  <c:v>15.38</c:v>
                </c:pt>
                <c:pt idx="6">
                  <c:v>#N/A</c:v>
                </c:pt>
                <c:pt idx="7">
                  <c:v>14.47</c:v>
                </c:pt>
                <c:pt idx="8">
                  <c:v>#N/A</c:v>
                </c:pt>
                <c:pt idx="9">
                  <c:v>13.16</c:v>
                </c:pt>
              </c:numCache>
            </c:numRef>
          </c:val>
          <c:extLst>
            <c:ext xmlns:c16="http://schemas.microsoft.com/office/drawing/2014/chart" uri="{C3380CC4-5D6E-409C-BE32-E72D297353CC}">
              <c16:uniqueId val="{00000009-14BE-41A9-B447-3E281FC14E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1057</c:v>
                </c:pt>
                <c:pt idx="5">
                  <c:v>1061</c:v>
                </c:pt>
                <c:pt idx="8">
                  <c:v>1064</c:v>
                </c:pt>
                <c:pt idx="11">
                  <c:v>1088</c:v>
                </c:pt>
                <c:pt idx="14">
                  <c:v>1124</c:v>
                </c:pt>
              </c:numCache>
            </c:numRef>
          </c:val>
          <c:extLst>
            <c:ext xmlns:c16="http://schemas.microsoft.com/office/drawing/2014/chart" uri="{C3380CC4-5D6E-409C-BE32-E72D297353CC}">
              <c16:uniqueId val="{00000000-E61B-49BA-9D6F-B74AE4B9F4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1B-49BA-9D6F-B74AE4B9F4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66</c:v>
                </c:pt>
                <c:pt idx="3">
                  <c:v>69</c:v>
                </c:pt>
                <c:pt idx="6">
                  <c:v>87</c:v>
                </c:pt>
                <c:pt idx="9">
                  <c:v>74</c:v>
                </c:pt>
                <c:pt idx="12">
                  <c:v>99</c:v>
                </c:pt>
              </c:numCache>
            </c:numRef>
          </c:val>
          <c:extLst>
            <c:ext xmlns:c16="http://schemas.microsoft.com/office/drawing/2014/chart" uri="{C3380CC4-5D6E-409C-BE32-E72D297353CC}">
              <c16:uniqueId val="{00000002-E61B-49BA-9D6F-B74AE4B9F4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99</c:v>
                </c:pt>
                <c:pt idx="3">
                  <c:v>56</c:v>
                </c:pt>
                <c:pt idx="6">
                  <c:v>56</c:v>
                </c:pt>
                <c:pt idx="9">
                  <c:v>56</c:v>
                </c:pt>
                <c:pt idx="12">
                  <c:v>57</c:v>
                </c:pt>
              </c:numCache>
            </c:numRef>
          </c:val>
          <c:extLst>
            <c:ext xmlns:c16="http://schemas.microsoft.com/office/drawing/2014/chart" uri="{C3380CC4-5D6E-409C-BE32-E72D297353CC}">
              <c16:uniqueId val="{00000003-E61B-49BA-9D6F-B74AE4B9F4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326</c:v>
                </c:pt>
                <c:pt idx="3">
                  <c:v>278</c:v>
                </c:pt>
                <c:pt idx="6">
                  <c:v>296</c:v>
                </c:pt>
                <c:pt idx="9">
                  <c:v>288</c:v>
                </c:pt>
                <c:pt idx="12">
                  <c:v>307</c:v>
                </c:pt>
              </c:numCache>
            </c:numRef>
          </c:val>
          <c:extLst>
            <c:ext xmlns:c16="http://schemas.microsoft.com/office/drawing/2014/chart" uri="{C3380CC4-5D6E-409C-BE32-E72D297353CC}">
              <c16:uniqueId val="{00000004-E61B-49BA-9D6F-B74AE4B9F4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1B-49BA-9D6F-B74AE4B9F4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1B-49BA-9D6F-B74AE4B9F4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1079</c:v>
                </c:pt>
                <c:pt idx="3">
                  <c:v>1149</c:v>
                </c:pt>
                <c:pt idx="6">
                  <c:v>1118</c:v>
                </c:pt>
                <c:pt idx="9">
                  <c:v>1167</c:v>
                </c:pt>
                <c:pt idx="12">
                  <c:v>1245</c:v>
                </c:pt>
              </c:numCache>
            </c:numRef>
          </c:val>
          <c:extLst>
            <c:ext xmlns:c16="http://schemas.microsoft.com/office/drawing/2014/chart" uri="{C3380CC4-5D6E-409C-BE32-E72D297353CC}">
              <c16:uniqueId val="{00000007-E61B-49BA-9D6F-B74AE4B9F4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513</c:v>
                </c:pt>
                <c:pt idx="2">
                  <c:v>#N/A</c:v>
                </c:pt>
                <c:pt idx="3">
                  <c:v>#N/A</c:v>
                </c:pt>
                <c:pt idx="4">
                  <c:v>491</c:v>
                </c:pt>
                <c:pt idx="5">
                  <c:v>#N/A</c:v>
                </c:pt>
                <c:pt idx="6">
                  <c:v>#N/A</c:v>
                </c:pt>
                <c:pt idx="7">
                  <c:v>493</c:v>
                </c:pt>
                <c:pt idx="8">
                  <c:v>#N/A</c:v>
                </c:pt>
                <c:pt idx="9">
                  <c:v>#N/A</c:v>
                </c:pt>
                <c:pt idx="10">
                  <c:v>497</c:v>
                </c:pt>
                <c:pt idx="11">
                  <c:v>#N/A</c:v>
                </c:pt>
                <c:pt idx="12">
                  <c:v>#N/A</c:v>
                </c:pt>
                <c:pt idx="13">
                  <c:v>584</c:v>
                </c:pt>
                <c:pt idx="14">
                  <c:v>#N/A</c:v>
                </c:pt>
              </c:numCache>
            </c:numRef>
          </c:val>
          <c:smooth val="0"/>
          <c:extLst>
            <c:ext xmlns:c16="http://schemas.microsoft.com/office/drawing/2014/chart" uri="{C3380CC4-5D6E-409C-BE32-E72D297353CC}">
              <c16:uniqueId val="{00000008-E61B-49BA-9D6F-B74AE4B9F4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10254</c:v>
                </c:pt>
                <c:pt idx="5">
                  <c:v>9979</c:v>
                </c:pt>
                <c:pt idx="8">
                  <c:v>9879</c:v>
                </c:pt>
                <c:pt idx="11">
                  <c:v>10162</c:v>
                </c:pt>
                <c:pt idx="14">
                  <c:v>11198</c:v>
                </c:pt>
              </c:numCache>
            </c:numRef>
          </c:val>
          <c:extLst>
            <c:ext xmlns:c16="http://schemas.microsoft.com/office/drawing/2014/chart" uri="{C3380CC4-5D6E-409C-BE32-E72D297353CC}">
              <c16:uniqueId val="{00000000-61AD-4092-AE97-1B6107B1FA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2128</c:v>
                </c:pt>
                <c:pt idx="5">
                  <c:v>2163</c:v>
                </c:pt>
                <c:pt idx="8">
                  <c:v>2175</c:v>
                </c:pt>
                <c:pt idx="11">
                  <c:v>2175</c:v>
                </c:pt>
                <c:pt idx="14">
                  <c:v>2174</c:v>
                </c:pt>
              </c:numCache>
            </c:numRef>
          </c:val>
          <c:extLst>
            <c:ext xmlns:c16="http://schemas.microsoft.com/office/drawing/2014/chart" uri="{C3380CC4-5D6E-409C-BE32-E72D297353CC}">
              <c16:uniqueId val="{00000001-61AD-4092-AE97-1B6107B1FA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3681</c:v>
                </c:pt>
                <c:pt idx="5">
                  <c:v>3706</c:v>
                </c:pt>
                <c:pt idx="8">
                  <c:v>3554</c:v>
                </c:pt>
                <c:pt idx="11">
                  <c:v>3453</c:v>
                </c:pt>
                <c:pt idx="14">
                  <c:v>3527</c:v>
                </c:pt>
              </c:numCache>
            </c:numRef>
          </c:val>
          <c:extLst>
            <c:ext xmlns:c16="http://schemas.microsoft.com/office/drawing/2014/chart" uri="{C3380CC4-5D6E-409C-BE32-E72D297353CC}">
              <c16:uniqueId val="{00000002-61AD-4092-AE97-1B6107B1FA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AD-4092-AE97-1B6107B1FA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AD-4092-AE97-1B6107B1FA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AD-4092-AE97-1B6107B1FA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2551</c:v>
                </c:pt>
                <c:pt idx="3">
                  <c:v>2495</c:v>
                </c:pt>
                <c:pt idx="6">
                  <c:v>2448</c:v>
                </c:pt>
                <c:pt idx="9">
                  <c:v>2399</c:v>
                </c:pt>
                <c:pt idx="12">
                  <c:v>2333</c:v>
                </c:pt>
              </c:numCache>
            </c:numRef>
          </c:val>
          <c:extLst>
            <c:ext xmlns:c16="http://schemas.microsoft.com/office/drawing/2014/chart" uri="{C3380CC4-5D6E-409C-BE32-E72D297353CC}">
              <c16:uniqueId val="{00000006-61AD-4092-AE97-1B6107B1FA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379</c:v>
                </c:pt>
                <c:pt idx="3">
                  <c:v>352</c:v>
                </c:pt>
                <c:pt idx="6">
                  <c:v>360</c:v>
                </c:pt>
                <c:pt idx="9">
                  <c:v>385</c:v>
                </c:pt>
                <c:pt idx="12">
                  <c:v>334</c:v>
                </c:pt>
              </c:numCache>
            </c:numRef>
          </c:val>
          <c:extLst>
            <c:ext xmlns:c16="http://schemas.microsoft.com/office/drawing/2014/chart" uri="{C3380CC4-5D6E-409C-BE32-E72D297353CC}">
              <c16:uniqueId val="{00000007-61AD-4092-AE97-1B6107B1FA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3481</c:v>
                </c:pt>
                <c:pt idx="3">
                  <c:v>3218</c:v>
                </c:pt>
                <c:pt idx="6">
                  <c:v>3229</c:v>
                </c:pt>
                <c:pt idx="9">
                  <c:v>3117</c:v>
                </c:pt>
                <c:pt idx="12">
                  <c:v>3127</c:v>
                </c:pt>
              </c:numCache>
            </c:numRef>
          </c:val>
          <c:extLst>
            <c:ext xmlns:c16="http://schemas.microsoft.com/office/drawing/2014/chart" uri="{C3380CC4-5D6E-409C-BE32-E72D297353CC}">
              <c16:uniqueId val="{00000008-61AD-4092-AE97-1B6107B1FA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180</c:v>
                </c:pt>
                <c:pt idx="3">
                  <c:v>214</c:v>
                </c:pt>
                <c:pt idx="6">
                  <c:v>193</c:v>
                </c:pt>
                <c:pt idx="9">
                  <c:v>639</c:v>
                </c:pt>
                <c:pt idx="12">
                  <c:v>908</c:v>
                </c:pt>
              </c:numCache>
            </c:numRef>
          </c:val>
          <c:extLst>
            <c:ext xmlns:c16="http://schemas.microsoft.com/office/drawing/2014/chart" uri="{C3380CC4-5D6E-409C-BE32-E72D297353CC}">
              <c16:uniqueId val="{00000009-61AD-4092-AE97-1B6107B1FA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12162</c:v>
                </c:pt>
                <c:pt idx="3">
                  <c:v>11843</c:v>
                </c:pt>
                <c:pt idx="6">
                  <c:v>11476</c:v>
                </c:pt>
                <c:pt idx="9">
                  <c:v>11629</c:v>
                </c:pt>
                <c:pt idx="12">
                  <c:v>15106</c:v>
                </c:pt>
              </c:numCache>
            </c:numRef>
          </c:val>
          <c:extLst>
            <c:ext xmlns:c16="http://schemas.microsoft.com/office/drawing/2014/chart" uri="{C3380CC4-5D6E-409C-BE32-E72D297353CC}">
              <c16:uniqueId val="{0000000A-61AD-4092-AE97-1B6107B1FA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2691</c:v>
                </c:pt>
                <c:pt idx="2">
                  <c:v>#N/A</c:v>
                </c:pt>
                <c:pt idx="3">
                  <c:v>#N/A</c:v>
                </c:pt>
                <c:pt idx="4">
                  <c:v>2275</c:v>
                </c:pt>
                <c:pt idx="5">
                  <c:v>#N/A</c:v>
                </c:pt>
                <c:pt idx="6">
                  <c:v>#N/A</c:v>
                </c:pt>
                <c:pt idx="7">
                  <c:v>2098</c:v>
                </c:pt>
                <c:pt idx="8">
                  <c:v>#N/A</c:v>
                </c:pt>
                <c:pt idx="9">
                  <c:v>#N/A</c:v>
                </c:pt>
                <c:pt idx="10">
                  <c:v>2379</c:v>
                </c:pt>
                <c:pt idx="11">
                  <c:v>#N/A</c:v>
                </c:pt>
                <c:pt idx="12">
                  <c:v>#N/A</c:v>
                </c:pt>
                <c:pt idx="13">
                  <c:v>4909</c:v>
                </c:pt>
                <c:pt idx="14">
                  <c:v>#N/A</c:v>
                </c:pt>
              </c:numCache>
            </c:numRef>
          </c:val>
          <c:smooth val="0"/>
          <c:extLst>
            <c:ext xmlns:c16="http://schemas.microsoft.com/office/drawing/2014/chart" uri="{C3380CC4-5D6E-409C-BE32-E72D297353CC}">
              <c16:uniqueId val="{0000000B-61AD-4092-AE97-1B6107B1FA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1164</c:v>
                </c:pt>
                <c:pt idx="1">
                  <c:v>1047</c:v>
                </c:pt>
                <c:pt idx="2">
                  <c:v>1117</c:v>
                </c:pt>
              </c:numCache>
            </c:numRef>
          </c:val>
          <c:extLst>
            <c:ext xmlns:c16="http://schemas.microsoft.com/office/drawing/2014/chart" uri="{C3380CC4-5D6E-409C-BE32-E72D297353CC}">
              <c16:uniqueId val="{00000000-A335-4AB7-A96A-4716C5652C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c:v>
                </c:pt>
                <c:pt idx="1">
                  <c:v>9</c:v>
                </c:pt>
                <c:pt idx="2">
                  <c:v>9</c:v>
                </c:pt>
              </c:numCache>
            </c:numRef>
          </c:val>
          <c:extLst>
            <c:ext xmlns:c16="http://schemas.microsoft.com/office/drawing/2014/chart" uri="{C3380CC4-5D6E-409C-BE32-E72D297353CC}">
              <c16:uniqueId val="{00000001-A335-4AB7-A96A-4716C5652C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1318</c:v>
                </c:pt>
                <c:pt idx="1">
                  <c:v>1291</c:v>
                </c:pt>
                <c:pt idx="2">
                  <c:v>1225</c:v>
                </c:pt>
              </c:numCache>
            </c:numRef>
          </c:val>
          <c:extLst>
            <c:ext xmlns:c16="http://schemas.microsoft.com/office/drawing/2014/chart" uri="{C3380CC4-5D6E-409C-BE32-E72D297353CC}">
              <c16:uniqueId val="{00000002-A335-4AB7-A96A-4716C5652C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{BA801E24-4E65-4CB8-81F3-791EDB974B22}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FA3-4B07-8AC0-AF236D7F9B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{9D6E0A45-958B-4626-BD78-CA074559481E}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A3-4B07-8AC0-AF236D7F9B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{C374F4EE-85ED-49D7-9FEE-4646C489B052}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A3-4B07-8AC0-AF236D7F9B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{06B251AF-ADDF-4BD8-9A52-CB526B4F59D0}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A3-4B07-8AC0-AF236D7F9B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{F6341066-980B-4A2B-8C1B-41A00EA8368A}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A3-4B07-8AC0-AF236D7F9B8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{5864FD36-2B1E-447F-91C7-35EF8AB63F22}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FA3-4B07-8AC0-AF236D7F9B83}"/>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{8897A2E3-BE01-435F-A68A-65CB65E45072}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FA3-4B07-8AC0-AF236D7F9B8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{149DD813-A864-46A2-96CA-2BC20A638BB6}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FA3-4B07-8AC0-AF236D7F9B8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{C28993F7-972C-4502-AA08-BE2A05ACF609}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FA3-4B07-8AC0-AF236D7F9B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c:v>
                </c:pt>
                <c:pt idx="8">
                  <c:v>66.7</c:v>
                </c:pt>
                <c:pt idx="16">
                  <c:v>68.400000000000006</c:v>
                </c:pt>
                <c:pt idx="24">
                  <c:v>69.7</c:v>
                </c:pt>
                <c:pt idx="32">
                  <c:v>68.900000000000006</c:v>
                </c:pt>
              </c:numCache>
            </c:numRef>
          </c:xVal>
          <c:yVal>
            <c:numRef>
              <c:f>公会計指標分析・財政指標組合せ分析表!$BP$51:$DC$51</c:f>
              <c:numCache>
                <c:formatCode>#,##0.0;"▲ "#,##0.0</c:formatCode>
                <c:ptCount val="40"/>
                <c:pt idx="0">
                  <c:v>38.6</c:v>
                </c:pt>
                <c:pt idx="8">
                  <c:v>32.9</c:v>
                </c:pt>
                <c:pt idx="16">
                  <c:v>30.2</c:v>
                </c:pt>
                <c:pt idx="24">
                  <c:v>33.1</c:v>
                </c:pt>
                <c:pt idx="32">
                  <c:v>64.7</c:v>
                </c:pt>
              </c:numCache>
            </c:numRef>
          </c:yVal>
          <c:smooth val="0"/>
          <c:extLst>
            <c:ext xmlns:c16="http://schemas.microsoft.com/office/drawing/2014/chart" uri="{C3380CC4-5D6E-409C-BE32-E72D297353CC}">
              <c16:uniqueId val="{00000009-9FA3-4B07-8AC0-AF236D7F9B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{DFB13B1A-D4A0-4482-8D99-E30980BBB698}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FA3-4B07-8AC0-AF236D7F9B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{976364F7-0440-4024-814E-EDADE4913CC2}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A3-4B07-8AC0-AF236D7F9B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{19E5A26B-1902-4223-97A3-56E353790430}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A3-4B07-8AC0-AF236D7F9B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{F12D3E37-F03C-4F0F-8B77-B53E78BAF5B0}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A3-4B07-8AC0-AF236D7F9B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{7714D6A2-FB69-4A4D-BAE1-F3951A53C8BA}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A3-4B07-8AC0-AF236D7F9B83}"/>
                </c:ext>
              </c:extLst>
            </c:dLbl>
            <c:dLbl>
              <c:idx val="8"/>
              <c:layout>
                <c:manualLayout>
                  <c:x val="0"/>
                  <c:y val="-1.247854849842153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{9CB788C9-314B-476D-A69C-E0E24C91D6AF}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FA3-4B07-8AC0-AF236D7F9B83}"/>
                </c:ext>
              </c:extLst>
            </c:dLbl>
            <c:dLbl>
              <c:idx val="16"/>
              <c:layout>
                <c:manualLayout>
                  <c:x val="0"/>
                  <c:y val="1.247854849842144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{E755893C-EEC3-4EA7-AD14-D70B1A3FF584}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FA3-4B07-8AC0-AF236D7F9B8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{6A4AC8D7-6054-4EC4-9996-FB0410ED4F33}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FA3-4B07-8AC0-AF236D7F9B8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{BA86C387-22A4-47FC-8269-C90BC3EF2C4C}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FA3-4B07-8AC0-AF236D7F9B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9FA3-4B07-8AC0-AF236D7F9B8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{5121AD2E-7DE7-4429-B158-6C7887BA9C52}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242-45D9-9552-9BB6D63FFF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{F4B49348-0C38-430F-889E-246DEE6980E0}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42-45D9-9552-9BB6D63FFF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{25DFDBFD-2318-47F0-AB29-A7D8462A2181}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42-45D9-9552-9BB6D63FFF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{778ACE67-3BD7-4C33-92E3-6A964F55C41D}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42-45D9-9552-9BB6D63FFF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{E7D2AC7B-9445-4878-8743-E5B6F3FA0D09}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42-45D9-9552-9BB6D63FFFB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{6A5F82AF-EB15-4EE9-8431-33F91E30A512}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242-45D9-9552-9BB6D63FFFB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{F5230131-ED59-4E2D-BBCB-29BCFF05A226}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242-45D9-9552-9BB6D63FFFB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{06BF2D87-5A05-47B1-BCAE-7B2739583DE4}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242-45D9-9552-9BB6D63FFFB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{BF22ABB7-3F63-4D6D-9478-E3B108C4C87E}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242-45D9-9552-9BB6D63FFF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7.4</c:v>
                </c:pt>
                <c:pt idx="16">
                  <c:v>7.2</c:v>
                </c:pt>
                <c:pt idx="24">
                  <c:v>7</c:v>
                </c:pt>
                <c:pt idx="32">
                  <c:v>7.2</c:v>
                </c:pt>
              </c:numCache>
            </c:numRef>
          </c:xVal>
          <c:yVal>
            <c:numRef>
              <c:f>公会計指標分析・財政指標組合せ分析表!$BP$73:$DC$73</c:f>
              <c:numCache>
                <c:formatCode>#,##0.0;"▲ "#,##0.0</c:formatCode>
                <c:ptCount val="40"/>
                <c:pt idx="0">
                  <c:v>38.6</c:v>
                </c:pt>
                <c:pt idx="8">
                  <c:v>32.9</c:v>
                </c:pt>
                <c:pt idx="16">
                  <c:v>30.2</c:v>
                </c:pt>
                <c:pt idx="24">
                  <c:v>33.1</c:v>
                </c:pt>
                <c:pt idx="32">
                  <c:v>64.7</c:v>
                </c:pt>
              </c:numCache>
            </c:numRef>
          </c:yVal>
          <c:smooth val="0"/>
          <c:extLst>
            <c:ext xmlns:c16="http://schemas.microsoft.com/office/drawing/2014/chart" uri="{C3380CC4-5D6E-409C-BE32-E72D297353CC}">
              <c16:uniqueId val="{00000009-D242-45D9-9552-9BB6D63FFF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{DA2E5FDC-D9F8-4548-B8E0-90010ACB015E}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242-45D9-9552-9BB6D63FFF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{4FCB7972-5D93-410A-A7AF-7ED95E4BD9EC}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42-45D9-9552-9BB6D63FFF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{4BB334BB-A5A3-4419-A73A-3FD0BC305139}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42-45D9-9552-9BB6D63FFF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{20C2DA0A-DF31-49F8-8213-1ED2DC9F6F40}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42-45D9-9552-9BB6D63FFF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{505B7033-2178-4CA0-BBA6-5C259FEEF931}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42-45D9-9552-9BB6D63FFFBB}"/>
                </c:ext>
              </c:extLst>
            </c:dLbl>
            <c:dLbl>
              <c:idx val="8"/>
              <c:layout>
                <c:manualLayout>
                  <c:x val="0"/>
                  <c:y val="-1.17784899997054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{8FC40CEA-BF3E-4733-9684-68710A44D23B}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242-45D9-9552-9BB6D63FFFBB}"/>
                </c:ext>
              </c:extLst>
            </c:dLbl>
            <c:dLbl>
              <c:idx val="16"/>
              <c:layout>
                <c:manualLayout>
                  <c:x val="0"/>
                  <c:y val="1.177848999970538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{CC656CF4-7F6E-4268-9FF0-097902942FE6}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242-45D9-9552-9BB6D63FFFB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{7554D998-702A-4F78-ACD8-7C3E402C37B7}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242-45D9-9552-9BB6D63FFFB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{03022E0C-7011-4978-B718-193AE7F43A62}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242-45D9-9552-9BB6D63FFF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D242-45D9-9552-9BB6D63FFFBB}"/>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北海道富良野市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従前より市債の発行は交付税措置のあるものを中心に借入れを行い、実質負担抑制を図っている。引き続き適正な起債管理に努める。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満期一括償還地方債の借入はなく、満期一括償還地方債の償還財源としての積立てはしていない。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北海道富良野市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一般会計に係る地方債残高は、平成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年度における大型公共事業の実施に加え、令和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ける新庁舎建設事業の実施により地方債の借入れがあり地方債残高は増加しているが、交付税措置のあるものを中心に借入れを行い、実質負担抑制を図っている。債務負担、繰出金及び負担金の適正指導も含め、引き続き適正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北海道富良野市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万円取り崩した一方、ふるさと応援基金、地域医療対策基金、森林環境贈与税基金等を積立てたことにより、基金全体としては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中長期的には減少傾向にあるが、基金の使途の明確化とともに計画的な基金管理に努める。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庁舎等施設整備基金：富良野市庁舎、富良野文化会館及び富良野スポーツセンターの施設を整備する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社会福祉基金：社会福祉事業の振興及び地域福祉を推進する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庁舎等施設整備基金：新庁舎建設事業に向け取り崩したことによる減少（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：ふるさと納税から諸経費を除いた分を積立てたことによる増加（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庁舎等施設整備基金：今後必要に応じて取崩す予定。（令和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条の２の規定による積立金として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万円を積み立てたとこによる増加となった。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富良野市基金条例に基づき、毎会計年度において一般会計に計上した額及び決算上、当該年度に新たに生じた剰余金額の２分の１以上（継続費、繰越明許費に必要とする金額を除く。）を積立てる。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市債の償還に必要な財源を確保し、将来にわたる市財政の健全な運営に資するため、計画的に管理する。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1209078-CDEF-479F-AE1C-3C4F9D0D62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A81B30-994F-4CCA-A1EB-7C378906C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1B29227-BA63-413C-B3BE-10DCCC0248D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43052C0-79B4-475C-9007-E6E99EF6651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88D221F-4C35-4E3C-BA21-38FC15BA46F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54FF2C4-1BB0-4420-842E-857BE38FE59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11A423C-B69A-4572-98AE-21F785B974F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3821AE8-CBF2-4CEE-A29F-116B62010DE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AD6250B-7207-4EE9-9EB2-DC6BC1709A3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7D96ABE-E632-4316-ACC0-DDB8F99914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30DDB34-9F5A-40F5-8C77-D66975C6A4D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D4B5B03-58F9-48ED-A8AA-AA9CCC239F1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20,617
20,388
600.71
20,978,219
20,283,171
292,785
8,525,742
15,106,103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42AD4C3-FF04-4E1F-8C66-6888FF423FC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BE6B27D-39C1-41A0-8179-1BCE071DCB1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7E6092A-74A1-41CA-898A-D231F1B83C1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6D3423A-C86B-4AA4-AF81-687992BDF37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492E4DE-A299-4172-88AD-F4F54CBC01A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23BBB9A-A691-4549-AA7D-35899E63655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DEF2F60-A972-4848-A932-F2A2AD7C1E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70F79DC-A04D-48D7-B2DD-02B1F5BFCA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D99E5FD-EBC0-4193-8F5A-89927D8F98A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191A1C5-E5ED-4D50-813F-CC2037333CE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F9D2AD1-32B0-403B-910F-E999352462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C45755E-C9DF-4535-8CD2-1FA93A93EAC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C685DCA-ECE6-4AA9-8E40-2864A5C0765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68164F5-8328-4D8B-87B4-6648E4ABF36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CCDAC23-F1CA-4CFA-8102-A0E49601116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1976CE4-2962-418E-8297-34AE0036098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77D3E6B-6B93-4419-ABA4-439E76D9D6F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FF58845-3BE9-4385-9058-403E063D0F8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3DF4BAC-3B7D-4367-B4D8-95B6FBCA184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F6E7DB4-44F8-452C-9950-85832C1B56C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A457515-8F16-4DE2-8529-E83E6553297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462330F-1B6C-4C7F-92D2-1D1B7B91F25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A05CA73-CE68-4DEC-BA36-77BB01F024E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2388EB0-B424-40BA-867E-B2CFE961BEA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182DB61-B109-4E23-96A9-57EC3E87210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CA7C963-9617-4185-80BE-F79051088C6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3C99A23-392D-48EA-B9F9-773E7630BF5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D500DDF-FA27-414C-82C8-4521B53D450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83585A4-134B-4562-9016-957B23D69FC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D019E86-A54E-4AAB-9D56-FDC462284F6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CEB2A3F-47B7-4CFA-BB48-C84C1306879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3788F86-6030-469F-8FF4-F43926CF031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05AD1C0-8385-4236-88A3-D72970B8AA6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4A2F30A-2ACF-4CE5-B16A-97F217E22B1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0882A2B-C5AE-4D7F-B807-FF3D3622E60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有形固定資産減価償却率は、類似団体より高い水準にある。公共施設の更新改修費の推計を図りながら、計画的に施設改修を行っていく。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72130CD-FA66-40B8-9874-CCEE1EB9CB9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75C7596-9133-4F10-B623-76D1F263C7C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70853E3-E605-48D3-9AAC-D5603E297F9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88AF3C6-5C5E-4C30-AD1E-12056E1EE67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2F57E658-50E0-4657-A26F-43A281ECB50D}"/>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9095F2E-70ED-4D54-B9A2-2BEE66196B5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FC063A2-5D00-474E-8F4B-2138995706C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DC8732F-47B7-4E28-9026-4382DAFEFDE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77B4CCF-2FE3-4299-8BDA-F9EA4B6571D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12EA8260-6F8F-4417-A6AD-F8347E36E69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A0BD75D-5794-4FEB-92E7-DF7EAC0C50A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A663BC2-284F-4A1B-B4AC-1DA003C0294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E18802F-A288-4B06-99C8-BDFDF1E8F2D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9CD0585-B3CF-4C39-BC10-4E1C011730E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A3CFB3D6-FC30-4204-AEAD-BFA0F361F4C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23121CD-CF15-4F62-B718-6DBB1C2C02D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A18850F4-A4E2-455C-B033-B9E2D2B16311}"/>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979C01EA-3DE8-43B0-A600-9FB5CBC0CD7D}"/>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E2BA5B77-01FD-4DF5-8BB9-9F63697D8EA2}"/>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A4A1BF8D-8046-48B8-9D23-095235D0FAB0}"/>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5694B732-CE8A-40B0-8F05-89E8E00833A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1A7DBB2A-2CA0-426D-979F-823B7302470E}"/>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5D27CCE0-4CE5-4647-B680-11B837A7CDC8}"/>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20D1EA8C-C9EF-40F0-BD44-1F62765311BC}"/>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93D6250B-90F0-4EB0-B103-E2D4A4399AEB}"/>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744955C1-B9A4-49B3-B982-522B818E4F98}"/>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5C2F0282-EB23-4AA4-B8FC-EFA2A1868AF3}"/>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5E7FD47-DC62-4CA7-B2B0-F7FA45F17BD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388B99B-9198-4DDA-986B-CBBE2F9D7A6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4A64F64-AF41-4D15-BDFB-4821B61AB28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022AE11-5022-413E-86F1-48D205D2713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43A07AF-5BD7-4301-86D7-316F04FDB02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55351</xdr:rowOff>
    </xdr:from>
    <xdr:to>
      <xdr:col>23</xdr:col>
      <xdr:colOff>136525</xdr:colOff>
      <xdr:row>31</xdr:row>
      <xdr:rowOff>156951</xdr:rowOff>
    </xdr:to>
    <xdr:sp macro="" textlink="">
      <xdr:nvSpPr>
        <xdr:cNvPr id="81" name="楕円 80">
          <a:extLst>
            <a:ext uri="{FF2B5EF4-FFF2-40B4-BE49-F238E27FC236}">
              <a16:creationId xmlns:a16="http://schemas.microsoft.com/office/drawing/2014/main" id="{11ACD44C-C669-46FC-B239-51B0DDD6C230}"/>
            </a:ext>
          </a:extLst>
        </xdr:cNvPr>
        <xdr:cNvSpPr/>
      </xdr:nvSpPr>
      <xdr:spPr>
        <a:xfrm>
          <a:off x="4711700" y="61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33778</xdr:rowOff>
    </xdr:from>
    <xdr:ext cx="405111" cy="259045"/>
    <xdr:sp macro="" textlink="">
      <xdr:nvSpPr>
        <xdr:cNvPr id="82" name="有形固定資産減価償却率該当値テキスト">
          <a:extLst>
            <a:ext uri="{FF2B5EF4-FFF2-40B4-BE49-F238E27FC236}">
              <a16:creationId xmlns:a16="http://schemas.microsoft.com/office/drawing/2014/main" id="{A51F43F1-ECFD-414B-8EE9-BA7A51E64FE6}"/>
            </a:ext>
          </a:extLst>
        </xdr:cNvPr>
        <xdr:cNvSpPr txBox="1"/>
      </xdr:nvSpPr>
      <xdr:spPr>
        <a:xfrm>
          <a:off x="4813300" y="612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69744</xdr:rowOff>
    </xdr:from>
    <xdr:to>
      <xdr:col>19</xdr:col>
      <xdr:colOff>187325</xdr:colOff>
      <xdr:row>31</xdr:row>
      <xdr:rowOff>171344</xdr:rowOff>
    </xdr:to>
    <xdr:sp macro="" textlink="">
      <xdr:nvSpPr>
        <xdr:cNvPr id="83" name="楕円 82">
          <a:extLst>
            <a:ext uri="{FF2B5EF4-FFF2-40B4-BE49-F238E27FC236}">
              <a16:creationId xmlns:a16="http://schemas.microsoft.com/office/drawing/2014/main" id="{A7439210-91E9-44F1-A3AE-A376E9E8DC4B}"/>
            </a:ext>
          </a:extLst>
        </xdr:cNvPr>
        <xdr:cNvSpPr/>
      </xdr:nvSpPr>
      <xdr:spPr>
        <a:xfrm>
          <a:off x="4000500" y="61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106151</xdr:rowOff>
    </xdr:from>
    <xdr:to>
      <xdr:col>23</xdr:col>
      <xdr:colOff>85725</xdr:colOff>
      <xdr:row>31</xdr:row>
      <xdr:rowOff>120544</xdr:rowOff>
    </xdr:to>
    <xdr:cxnSp macro="">
      <xdr:nvCxnSpPr>
        <xdr:cNvPr id="84" name="直線コネクタ 83">
          <a:extLst>
            <a:ext uri="{FF2B5EF4-FFF2-40B4-BE49-F238E27FC236}">
              <a16:creationId xmlns:a16="http://schemas.microsoft.com/office/drawing/2014/main" id="{D1FA89DD-3AD7-4D08-8E84-D97AB26A5334}"/>
            </a:ext>
          </a:extLst>
        </xdr:cNvPr>
        <xdr:cNvCxnSpPr/>
      </xdr:nvCxnSpPr>
      <xdr:spPr>
        <a:xfrm flipV="1">
          <a:off x="4051300" y="6192626"/>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楕円 84">
          <a:extLst>
            <a:ext uri="{FF2B5EF4-FFF2-40B4-BE49-F238E27FC236}">
              <a16:creationId xmlns:a16="http://schemas.microsoft.com/office/drawing/2014/main" id="{14E01759-7310-4139-8362-02A3B11D164F}"/>
            </a:ext>
          </a:extLst>
        </xdr:cNvPr>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120544</xdr:rowOff>
    </xdr:to>
    <xdr:cxnSp macro="">
      <xdr:nvCxnSpPr>
        <xdr:cNvPr id="86" name="直線コネクタ 85">
          <a:extLst>
            <a:ext uri="{FF2B5EF4-FFF2-40B4-BE49-F238E27FC236}">
              <a16:creationId xmlns:a16="http://schemas.microsoft.com/office/drawing/2014/main" id="{DEA31122-2F58-48A1-930B-4B5F77AADAF7}"/>
            </a:ext>
          </a:extLst>
        </xdr:cNvPr>
        <xdr:cNvCxnSpPr/>
      </xdr:nvCxnSpPr>
      <xdr:spPr>
        <a:xfrm>
          <a:off x="3289300" y="6183630"/>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15769</xdr:rowOff>
    </xdr:from>
    <xdr:to>
      <xdr:col>11</xdr:col>
      <xdr:colOff>187325</xdr:colOff>
      <xdr:row>31</xdr:row>
      <xdr:rowOff>117369</xdr:rowOff>
    </xdr:to>
    <xdr:sp macro="" textlink="">
      <xdr:nvSpPr>
        <xdr:cNvPr id="87" name="楕円 86">
          <a:extLst>
            <a:ext uri="{FF2B5EF4-FFF2-40B4-BE49-F238E27FC236}">
              <a16:creationId xmlns:a16="http://schemas.microsoft.com/office/drawing/2014/main" id="{8CD62475-7C19-4A03-892C-8D5C9AFB852B}"/>
            </a:ext>
          </a:extLst>
        </xdr:cNvPr>
        <xdr:cNvSpPr/>
      </xdr:nvSpPr>
      <xdr:spPr>
        <a:xfrm>
          <a:off x="2476500" y="61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66569</xdr:rowOff>
    </xdr:from>
    <xdr:to>
      <xdr:col>15</xdr:col>
      <xdr:colOff>136525</xdr:colOff>
      <xdr:row>31</xdr:row>
      <xdr:rowOff>97155</xdr:rowOff>
    </xdr:to>
    <xdr:cxnSp macro="">
      <xdr:nvCxnSpPr>
        <xdr:cNvPr id="88" name="直線コネクタ 87">
          <a:extLst>
            <a:ext uri="{FF2B5EF4-FFF2-40B4-BE49-F238E27FC236}">
              <a16:creationId xmlns:a16="http://schemas.microsoft.com/office/drawing/2014/main" id="{E5BA7E28-A36F-47E9-952D-97366C3B5C97}"/>
            </a:ext>
          </a:extLst>
        </xdr:cNvPr>
        <xdr:cNvCxnSpPr/>
      </xdr:nvCxnSpPr>
      <xdr:spPr>
        <a:xfrm>
          <a:off x="2527300" y="6153044"/>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156633</xdr:rowOff>
    </xdr:from>
    <xdr:to>
      <xdr:col>7</xdr:col>
      <xdr:colOff>187325</xdr:colOff>
      <xdr:row>31</xdr:row>
      <xdr:rowOff>86783</xdr:rowOff>
    </xdr:to>
    <xdr:sp macro="" textlink="">
      <xdr:nvSpPr>
        <xdr:cNvPr id="89" name="楕円 88">
          <a:extLst>
            <a:ext uri="{FF2B5EF4-FFF2-40B4-BE49-F238E27FC236}">
              <a16:creationId xmlns:a16="http://schemas.microsoft.com/office/drawing/2014/main" id="{B3102060-6C6A-4A2F-90B8-80DC39F71697}"/>
            </a:ext>
          </a:extLst>
        </xdr:cNvPr>
        <xdr:cNvSpPr/>
      </xdr:nvSpPr>
      <xdr:spPr>
        <a:xfrm>
          <a:off x="1714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35983</xdr:rowOff>
    </xdr:from>
    <xdr:to>
      <xdr:col>11</xdr:col>
      <xdr:colOff>136525</xdr:colOff>
      <xdr:row>31</xdr:row>
      <xdr:rowOff>66569</xdr:rowOff>
    </xdr:to>
    <xdr:cxnSp macro="">
      <xdr:nvCxnSpPr>
        <xdr:cNvPr id="90" name="直線コネクタ 89">
          <a:extLst>
            <a:ext uri="{FF2B5EF4-FFF2-40B4-BE49-F238E27FC236}">
              <a16:creationId xmlns:a16="http://schemas.microsoft.com/office/drawing/2014/main" id="{523CD008-5903-4D67-81B2-95E25C51C49F}"/>
            </a:ext>
          </a:extLst>
        </xdr:cNvPr>
        <xdr:cNvCxnSpPr/>
      </xdr:nvCxnSpPr>
      <xdr:spPr>
        <a:xfrm>
          <a:off x="1765300" y="6122458"/>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55FE34FD-8F7F-4CF9-9277-3E6F4FE3A789}"/>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DF03F9EC-65A7-4347-8D33-DA9D7C9ECA67}"/>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56A17039-86FA-4DD6-8B99-140DE77C46B3}"/>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A3DAFB6F-E457-4D32-A533-DB36CC7BBCC2}"/>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162471</xdr:rowOff>
    </xdr:from>
    <xdr:ext cx="405111" cy="259045"/>
    <xdr:sp macro="" textlink="">
      <xdr:nvSpPr>
        <xdr:cNvPr id="95" name="n_1mainValue有形固定資産減価償却率">
          <a:extLst>
            <a:ext uri="{FF2B5EF4-FFF2-40B4-BE49-F238E27FC236}">
              <a16:creationId xmlns:a16="http://schemas.microsoft.com/office/drawing/2014/main" id="{200A8554-E4E3-461F-8628-A2B67030A90A}"/>
            </a:ext>
          </a:extLst>
        </xdr:cNvPr>
        <xdr:cNvSpPr txBox="1"/>
      </xdr:nvSpPr>
      <xdr:spPr>
        <a:xfrm>
          <a:off x="3836044" y="6248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6" name="n_2mainValue有形固定資産減価償却率">
          <a:extLst>
            <a:ext uri="{FF2B5EF4-FFF2-40B4-BE49-F238E27FC236}">
              <a16:creationId xmlns:a16="http://schemas.microsoft.com/office/drawing/2014/main" id="{113ED646-549A-4F3E-8269-BFD783AF625F}"/>
            </a:ext>
          </a:extLst>
        </xdr:cNvPr>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108496</xdr:rowOff>
    </xdr:from>
    <xdr:ext cx="405111" cy="259045"/>
    <xdr:sp macro="" textlink="">
      <xdr:nvSpPr>
        <xdr:cNvPr id="97" name="n_3mainValue有形固定資産減価償却率">
          <a:extLst>
            <a:ext uri="{FF2B5EF4-FFF2-40B4-BE49-F238E27FC236}">
              <a16:creationId xmlns:a16="http://schemas.microsoft.com/office/drawing/2014/main" id="{431F83E6-8739-4A30-A57C-B167491D8CB6}"/>
            </a:ext>
          </a:extLst>
        </xdr:cNvPr>
        <xdr:cNvSpPr txBox="1"/>
      </xdr:nvSpPr>
      <xdr:spPr>
        <a:xfrm>
          <a:off x="2324744" y="6194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77910</xdr:rowOff>
    </xdr:from>
    <xdr:ext cx="405111" cy="259045"/>
    <xdr:sp macro="" textlink="">
      <xdr:nvSpPr>
        <xdr:cNvPr id="98" name="n_4mainValue有形固定資産減価償却率">
          <a:extLst>
            <a:ext uri="{FF2B5EF4-FFF2-40B4-BE49-F238E27FC236}">
              <a16:creationId xmlns:a16="http://schemas.microsoft.com/office/drawing/2014/main" id="{9B674C02-AF75-45B2-B2BA-DF529E5CB456}"/>
            </a:ext>
          </a:extLst>
        </xdr:cNvPr>
        <xdr:cNvSpPr txBox="1"/>
      </xdr:nvSpPr>
      <xdr:spPr>
        <a:xfrm>
          <a:off x="1562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79D778F-6BF5-46AF-A118-5137FF1090E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4307BAD-5B39-4F55-8B4D-D8CC3048BC9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965D44F-E6DF-4029-A9AF-27E41901E6C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A4491A0-790A-41DB-B987-0555662E12C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82DB5E7-344A-43A0-B510-3EE011E396A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16DA0C3-835F-4533-8D4D-0AAEDF3D425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7F7E214-E3F6-42A7-BEDF-5AD8CF3A545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E0A7018-CF29-48AF-8FE2-C6574D3E3C7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4D8BB4E-1391-4335-9D88-F04C7795BB5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421FE80-F817-4A66-8A4C-33409EF0F69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631CCEC-C3E7-442F-A779-F4678732937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6A4B900-8CB0-4CAB-AD7E-3E82B9C1775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3F9B304-90F7-438C-AFF4-64E9F24031D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類似団体と比較して若干高いものの、概ね平均的である。</a:t>
          </a:r>
        </a:p>
        <a:p>
          <a:r>
            <a:rPr kumimoji="1" lang="ja-JP" altLang="en-US" sz="1100">
              <a:latin typeface="ＭＳ Ｐゴシック" panose="020B0600070205080204" pitchFamily="50" charset="-128"/>
              <a:ea typeface="ＭＳ Ｐゴシック" panose="020B0600070205080204" pitchFamily="50" charset="-128"/>
            </a:rPr>
            <a:t>今後も市債の計画的な発行に加え、事務事業の見直し等を行い、償還財源に対する実質債務を抑えていくよう努める。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9E210EF-993A-4D4A-A223-BAE3C37A472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8AF785B-D46E-42F8-8C82-65A5D676813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4106031-436A-43FF-8525-06DEA76525F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E71218DF-BB2B-4419-8690-C38E34543D8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189C3085-6324-4B0A-AEA9-12D71C32750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202B78F8-FE21-4FF6-B006-16D45C664E6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CD7EB7FB-B182-4560-B9DA-C9025555266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6DB0E2A0-CAD1-4C41-B05F-CEF11BCD4B2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5ED847CE-71D4-4988-A463-229A604DAB0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F62937A7-A92C-46F5-B0F5-8782FE0F417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36F63158-7B29-42EA-8DAF-7B7211665EF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C3F6C2C3-A2E8-4CD2-840C-E0A3D3EA34D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82015717-73F3-403C-835D-E6BC84F4415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BC43DE03-D0A1-4E59-A6E5-7874E9F0B37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F6551221-917A-4FE8-9AC3-9127D64FB74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A8A137E-365A-4ADD-A6A0-02A96785AB5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A08780B6-2B6C-41C8-BC97-A21D14EC121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64089205-D483-4492-A48D-940995785B42}"/>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199A897A-D001-4524-920E-80DC186BA24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74027098-DEC4-42EC-B0ED-2173FC905AB6}"/>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ECA7D1B9-648D-419D-B165-7787D3189DA6}"/>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7435D00C-3BF8-4033-AC00-EB3EB3DD542D}"/>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a:extLst>
            <a:ext uri="{FF2B5EF4-FFF2-40B4-BE49-F238E27FC236}">
              <a16:creationId xmlns:a16="http://schemas.microsoft.com/office/drawing/2014/main" id="{2592B9EB-497F-4BEB-B9AF-E9FB4DCC9CA3}"/>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31B4C3BD-B27C-43BF-B1CE-544D6CDED301}"/>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72EA91B3-60D9-493A-AA2F-B23F421EB293}"/>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F79EDEDD-CBCE-4321-931F-CCC0DCDA65B8}"/>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D0EFC730-E1E6-4B4F-AFE0-F031ECBD87B9}"/>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DE54A6C2-6125-4E36-8312-5ED07865E989}"/>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790E504-949A-40EC-8C39-8F8522584C1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F878356-29B2-4934-8708-E2E68F80483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783BE61-A3F7-4B2D-9104-C91619C8149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9A08667-0E77-45A2-A2C7-2256C8426F0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4EB6C4B-DEFF-4359-828E-24989CD25DB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160401</xdr:rowOff>
    </xdr:from>
    <xdr:to>
      <xdr:col>76</xdr:col>
      <xdr:colOff>73025</xdr:colOff>
      <xdr:row>30</xdr:row>
      <xdr:rowOff>90551</xdr:rowOff>
    </xdr:to>
    <xdr:sp macro="" textlink="">
      <xdr:nvSpPr>
        <xdr:cNvPr id="145" name="楕円 144">
          <a:extLst>
            <a:ext uri="{FF2B5EF4-FFF2-40B4-BE49-F238E27FC236}">
              <a16:creationId xmlns:a16="http://schemas.microsoft.com/office/drawing/2014/main" id="{E5175C78-7EBB-4E8F-886F-2570C98EE89A}"/>
            </a:ext>
          </a:extLst>
        </xdr:cNvPr>
        <xdr:cNvSpPr/>
      </xdr:nvSpPr>
      <xdr:spPr>
        <a:xfrm>
          <a:off x="147447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11828</xdr:rowOff>
    </xdr:from>
    <xdr:ext cx="469744" cy="259045"/>
    <xdr:sp macro="" textlink="">
      <xdr:nvSpPr>
        <xdr:cNvPr id="146" name="債務償還比率該当値テキスト">
          <a:extLst>
            <a:ext uri="{FF2B5EF4-FFF2-40B4-BE49-F238E27FC236}">
              <a16:creationId xmlns:a16="http://schemas.microsoft.com/office/drawing/2014/main" id="{535258B6-9FC5-4D4A-91CE-48DB174D59C8}"/>
            </a:ext>
          </a:extLst>
        </xdr:cNvPr>
        <xdr:cNvSpPr txBox="1"/>
      </xdr:nvSpPr>
      <xdr:spPr>
        <a:xfrm>
          <a:off x="14846300" y="57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33710</xdr:rowOff>
    </xdr:from>
    <xdr:to>
      <xdr:col>72</xdr:col>
      <xdr:colOff>123825</xdr:colOff>
      <xdr:row>31</xdr:row>
      <xdr:rowOff>135310</xdr:rowOff>
    </xdr:to>
    <xdr:sp macro="" textlink="">
      <xdr:nvSpPr>
        <xdr:cNvPr id="147" name="楕円 146">
          <a:extLst>
            <a:ext uri="{FF2B5EF4-FFF2-40B4-BE49-F238E27FC236}">
              <a16:creationId xmlns:a16="http://schemas.microsoft.com/office/drawing/2014/main" id="{DF42B801-FA38-47B9-AE5B-68FC3C6D4A9A}"/>
            </a:ext>
          </a:extLst>
        </xdr:cNvPr>
        <xdr:cNvSpPr/>
      </xdr:nvSpPr>
      <xdr:spPr>
        <a:xfrm>
          <a:off x="14033500" y="61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39751</xdr:rowOff>
    </xdr:from>
    <xdr:to>
      <xdr:col>76</xdr:col>
      <xdr:colOff>22225</xdr:colOff>
      <xdr:row>31</xdr:row>
      <xdr:rowOff>84510</xdr:rowOff>
    </xdr:to>
    <xdr:cxnSp macro="">
      <xdr:nvCxnSpPr>
        <xdr:cNvPr id="148" name="直線コネクタ 147">
          <a:extLst>
            <a:ext uri="{FF2B5EF4-FFF2-40B4-BE49-F238E27FC236}">
              <a16:creationId xmlns:a16="http://schemas.microsoft.com/office/drawing/2014/main" id="{B59B796F-FD7A-4EE4-90D1-7F90A58BEB2B}"/>
            </a:ext>
          </a:extLst>
        </xdr:cNvPr>
        <xdr:cNvCxnSpPr/>
      </xdr:nvCxnSpPr>
      <xdr:spPr>
        <a:xfrm flipV="1">
          <a:off x="14084300" y="5954776"/>
          <a:ext cx="711200" cy="2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87222</xdr:rowOff>
    </xdr:from>
    <xdr:to>
      <xdr:col>68</xdr:col>
      <xdr:colOff>123825</xdr:colOff>
      <xdr:row>32</xdr:row>
      <xdr:rowOff>17372</xdr:rowOff>
    </xdr:to>
    <xdr:sp macro="" textlink="">
      <xdr:nvSpPr>
        <xdr:cNvPr id="149" name="楕円 148">
          <a:extLst>
            <a:ext uri="{FF2B5EF4-FFF2-40B4-BE49-F238E27FC236}">
              <a16:creationId xmlns:a16="http://schemas.microsoft.com/office/drawing/2014/main" id="{ADB9BEF0-02FB-449F-9D84-CC043600CBDB}"/>
            </a:ext>
          </a:extLst>
        </xdr:cNvPr>
        <xdr:cNvSpPr/>
      </xdr:nvSpPr>
      <xdr:spPr>
        <a:xfrm>
          <a:off x="13271500" y="61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84510</xdr:rowOff>
    </xdr:from>
    <xdr:to>
      <xdr:col>72</xdr:col>
      <xdr:colOff>73025</xdr:colOff>
      <xdr:row>31</xdr:row>
      <xdr:rowOff>138022</xdr:rowOff>
    </xdr:to>
    <xdr:cxnSp macro="">
      <xdr:nvCxnSpPr>
        <xdr:cNvPr id="150" name="直線コネクタ 149">
          <a:extLst>
            <a:ext uri="{FF2B5EF4-FFF2-40B4-BE49-F238E27FC236}">
              <a16:creationId xmlns:a16="http://schemas.microsoft.com/office/drawing/2014/main" id="{EBD9604D-246B-4EDD-9B3C-009B8ADA7D17}"/>
            </a:ext>
          </a:extLst>
        </xdr:cNvPr>
        <xdr:cNvCxnSpPr/>
      </xdr:nvCxnSpPr>
      <xdr:spPr>
        <a:xfrm flipV="1">
          <a:off x="13322300" y="6170985"/>
          <a:ext cx="762000" cy="5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63319</xdr:rowOff>
    </xdr:from>
    <xdr:to>
      <xdr:col>64</xdr:col>
      <xdr:colOff>123825</xdr:colOff>
      <xdr:row>31</xdr:row>
      <xdr:rowOff>164919</xdr:rowOff>
    </xdr:to>
    <xdr:sp macro="" textlink="">
      <xdr:nvSpPr>
        <xdr:cNvPr id="151" name="楕円 150">
          <a:extLst>
            <a:ext uri="{FF2B5EF4-FFF2-40B4-BE49-F238E27FC236}">
              <a16:creationId xmlns:a16="http://schemas.microsoft.com/office/drawing/2014/main" id="{CB88D8A0-3C01-4193-9856-D612C099A05D}"/>
            </a:ext>
          </a:extLst>
        </xdr:cNvPr>
        <xdr:cNvSpPr/>
      </xdr:nvSpPr>
      <xdr:spPr>
        <a:xfrm>
          <a:off x="12509500" y="614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114119</xdr:rowOff>
    </xdr:from>
    <xdr:to>
      <xdr:col>68</xdr:col>
      <xdr:colOff>73025</xdr:colOff>
      <xdr:row>31</xdr:row>
      <xdr:rowOff>138022</xdr:rowOff>
    </xdr:to>
    <xdr:cxnSp macro="">
      <xdr:nvCxnSpPr>
        <xdr:cNvPr id="152" name="直線コネクタ 151">
          <a:extLst>
            <a:ext uri="{FF2B5EF4-FFF2-40B4-BE49-F238E27FC236}">
              <a16:creationId xmlns:a16="http://schemas.microsoft.com/office/drawing/2014/main" id="{2D29DBFC-128E-4DA0-B9EE-918873798C9C}"/>
            </a:ext>
          </a:extLst>
        </xdr:cNvPr>
        <xdr:cNvCxnSpPr/>
      </xdr:nvCxnSpPr>
      <xdr:spPr>
        <a:xfrm>
          <a:off x="12560300" y="6200594"/>
          <a:ext cx="762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50709</xdr:rowOff>
    </xdr:from>
    <xdr:to>
      <xdr:col>60</xdr:col>
      <xdr:colOff>123825</xdr:colOff>
      <xdr:row>32</xdr:row>
      <xdr:rowOff>152309</xdr:rowOff>
    </xdr:to>
    <xdr:sp macro="" textlink="">
      <xdr:nvSpPr>
        <xdr:cNvPr id="153" name="楕円 152">
          <a:extLst>
            <a:ext uri="{FF2B5EF4-FFF2-40B4-BE49-F238E27FC236}">
              <a16:creationId xmlns:a16="http://schemas.microsoft.com/office/drawing/2014/main" id="{C4F84EBE-70C7-4A4A-8110-258472A11A5E}"/>
            </a:ext>
          </a:extLst>
        </xdr:cNvPr>
        <xdr:cNvSpPr/>
      </xdr:nvSpPr>
      <xdr:spPr>
        <a:xfrm>
          <a:off x="11747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114119</xdr:rowOff>
    </xdr:from>
    <xdr:to>
      <xdr:col>64</xdr:col>
      <xdr:colOff>73025</xdr:colOff>
      <xdr:row>32</xdr:row>
      <xdr:rowOff>101509</xdr:rowOff>
    </xdr:to>
    <xdr:cxnSp macro="">
      <xdr:nvCxnSpPr>
        <xdr:cNvPr id="154" name="直線コネクタ 153">
          <a:extLst>
            <a:ext uri="{FF2B5EF4-FFF2-40B4-BE49-F238E27FC236}">
              <a16:creationId xmlns:a16="http://schemas.microsoft.com/office/drawing/2014/main" id="{CC88BE6E-A6EC-4A9C-889E-CC738D7906C4}"/>
            </a:ext>
          </a:extLst>
        </xdr:cNvPr>
        <xdr:cNvCxnSpPr/>
      </xdr:nvCxnSpPr>
      <xdr:spPr>
        <a:xfrm flipV="1">
          <a:off x="11798300" y="6200594"/>
          <a:ext cx="762000" cy="15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a:extLst>
            <a:ext uri="{FF2B5EF4-FFF2-40B4-BE49-F238E27FC236}">
              <a16:creationId xmlns:a16="http://schemas.microsoft.com/office/drawing/2014/main" id="{6D25124D-264E-4982-9281-CB5DEFB65AE6}"/>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a:extLst>
            <a:ext uri="{FF2B5EF4-FFF2-40B4-BE49-F238E27FC236}">
              <a16:creationId xmlns:a16="http://schemas.microsoft.com/office/drawing/2014/main" id="{EC2C5CF4-A03B-4FB3-B3C0-8D3155B91D27}"/>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a:extLst>
            <a:ext uri="{FF2B5EF4-FFF2-40B4-BE49-F238E27FC236}">
              <a16:creationId xmlns:a16="http://schemas.microsoft.com/office/drawing/2014/main" id="{1591DE1C-146F-4886-B9AA-2BDD61DF7451}"/>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97EAF5B6-71B4-41BC-8D27-9A103FD5DE81}"/>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151837</xdr:rowOff>
    </xdr:from>
    <xdr:ext cx="469744" cy="259045"/>
    <xdr:sp macro="" textlink="">
      <xdr:nvSpPr>
        <xdr:cNvPr id="159" name="n_1mainValue債務償還比率">
          <a:extLst>
            <a:ext uri="{FF2B5EF4-FFF2-40B4-BE49-F238E27FC236}">
              <a16:creationId xmlns:a16="http://schemas.microsoft.com/office/drawing/2014/main" id="{6F7C3B87-6AC5-49F8-99A3-CF82BB21F6D4}"/>
            </a:ext>
          </a:extLst>
        </xdr:cNvPr>
        <xdr:cNvSpPr txBox="1"/>
      </xdr:nvSpPr>
      <xdr:spPr>
        <a:xfrm>
          <a:off x="13836727" y="58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33899</xdr:rowOff>
    </xdr:from>
    <xdr:ext cx="469744" cy="259045"/>
    <xdr:sp macro="" textlink="">
      <xdr:nvSpPr>
        <xdr:cNvPr id="160" name="n_2mainValue債務償還比率">
          <a:extLst>
            <a:ext uri="{FF2B5EF4-FFF2-40B4-BE49-F238E27FC236}">
              <a16:creationId xmlns:a16="http://schemas.microsoft.com/office/drawing/2014/main" id="{4248B9D4-939B-421C-86D8-4CD4E5554445}"/>
            </a:ext>
          </a:extLst>
        </xdr:cNvPr>
        <xdr:cNvSpPr txBox="1"/>
      </xdr:nvSpPr>
      <xdr:spPr>
        <a:xfrm>
          <a:off x="13087427" y="59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9996</xdr:rowOff>
    </xdr:from>
    <xdr:ext cx="469744" cy="259045"/>
    <xdr:sp macro="" textlink="">
      <xdr:nvSpPr>
        <xdr:cNvPr id="161" name="n_3mainValue債務償還比率">
          <a:extLst>
            <a:ext uri="{FF2B5EF4-FFF2-40B4-BE49-F238E27FC236}">
              <a16:creationId xmlns:a16="http://schemas.microsoft.com/office/drawing/2014/main" id="{0CFC2D2A-6168-425E-8930-3076F722BF7E}"/>
            </a:ext>
          </a:extLst>
        </xdr:cNvPr>
        <xdr:cNvSpPr txBox="1"/>
      </xdr:nvSpPr>
      <xdr:spPr>
        <a:xfrm>
          <a:off x="12325427" y="5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143436</xdr:rowOff>
    </xdr:from>
    <xdr:ext cx="469744" cy="259045"/>
    <xdr:sp macro="" textlink="">
      <xdr:nvSpPr>
        <xdr:cNvPr id="162" name="n_4mainValue債務償還比率">
          <a:extLst>
            <a:ext uri="{FF2B5EF4-FFF2-40B4-BE49-F238E27FC236}">
              <a16:creationId xmlns:a16="http://schemas.microsoft.com/office/drawing/2014/main" id="{920174B7-D8F1-417C-8D08-56855EE5AE2B}"/>
            </a:ext>
          </a:extLst>
        </xdr:cNvPr>
        <xdr:cNvSpPr txBox="1"/>
      </xdr:nvSpPr>
      <xdr:spPr>
        <a:xfrm>
          <a:off x="11563427" y="64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80075B9F-ECC1-4E70-AF43-57AA8AFB1D3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4BB1C0E-391F-42F0-AFBF-25F36245D5D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F4657B2-93A9-43DE-BCC1-1B74B3CF565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8D7BCAE-2D61-4D0C-BD9F-AF843F5670C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A51F486-B743-4B94-94E7-7AC84D38334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272F836-C4CC-48BE-AF61-F79AE7B43F8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C11FC1-C62F-468C-BF83-5341E2DE07B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6FB7BA6-31FD-4606-B84A-DA951C77CF9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F37617-D28F-4CDE-BF41-CA4B85919B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C7BBBC-7FBF-45C1-A384-60F2CFAEC33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55EA9C-0FB6-415B-972A-987C83DBCE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53D2D6-985D-4A31-90F5-33782EF1A85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035B2A-4710-4E86-850C-F8933C2806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5E37C1-F956-4A52-ACB2-E1B33BF4DDF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C0354E-E058-4AA9-98BE-CC0543A7BA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D1817C-55A1-4429-BB89-80CC6BCB4A4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20,617
20,388
600.71
20,978,219
20,283,171
292,785
8,525,742
15,106,103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94A704-83E0-4598-B8E8-9A8641DB91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44E81E-F93A-4CE6-A4E7-A63058A806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759D7B-9BD7-4F3F-B7BF-2F20F775C5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4889FE-E41C-4CFD-9856-E9F360903D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3EEC4AF-B19D-4F36-A847-9505A83D8B2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950EAC2-7B5D-4E2D-858B-9FF6414A146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422D76-775B-4915-A7A1-3000B41D6F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1D05670-1A08-4D62-95D2-68862DF02F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823BCD-CB0F-4664-AE23-808C53F7F9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71C019-651E-4A5C-8046-0D5EA14FAA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A50421C-DBC2-4368-95B4-01F7C33578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F1D7E2-DF10-4A46-9FF8-F3A21D2696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71E61D-0957-478A-8A67-BBF1BBF9B4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BC31BC-00BD-474D-A921-5CED054BA3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3A90B2-1D72-4DF9-B5C7-14B2DE8A913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1D6123-EA3F-464E-B9A9-55885B913A4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623B57-BA66-4179-95A9-3D2DDDA75A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45DE60-040B-47D9-A395-847C53A0439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074CED-6807-4295-B8B3-BDA0AECFA9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E03ADBD-A95B-46ED-94F1-64C5724FD0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35C0E14-13B2-4C43-B267-774BE4AC131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648A76-8907-42D9-BD0E-BF63C2E028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911ECE-2477-48A6-8F30-39C8C5D3FD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EA41ABF-1C21-4765-B87F-E5DA7DA7E6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E539E2-1B35-4BAB-8842-A26946A7DD5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E2864A-4DCE-45F7-95BA-A768272A62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7F3A536-9844-4665-A976-CE83CE7124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41803AB-0872-4C9A-8A04-73C12ED76D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772252F-3F62-4F0D-9389-FE3CBFF2367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FEE05E8-C13B-4233-B39D-BF0A250C17A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197635B-1CA2-42B5-B08B-89B6D2B8A00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4157C78-2AB9-45A1-A805-26EFB884A2F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548FE0F-46E4-415D-A526-4ABE0149643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E9A684C-88D6-4A57-A68B-692588C65C9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56A4301-B01F-43F1-9C92-42E4A5F0CF2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61B0B2F-4C7B-43F8-97FC-A3E09CA7485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F1EFB82-D43A-4BC0-9C18-B627312A573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2518985-D023-41C1-9430-9561D049B6D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10E56B4-2A60-4DB3-9EBC-D688C23386A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AF8C78B-6C12-4083-BCDD-21FCCACCFEC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5E58BA2-302D-42E8-A0B0-654A9501FB6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6E0A1A7-5572-41DB-AD65-EA98A7A488C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85DE160-2C05-4AF7-8EC9-4F10B3759BD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2B19875-4A32-4048-930A-A6C5D0100EE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2FF71A1-D48F-4B24-92AB-2E8AEB72A4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4998FD99-E500-4D54-AFFD-8AB2A2338D65}"/>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20DCCADC-B550-4CFF-B6F8-47A926BCC6DB}"/>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C00CA052-DEB1-43FC-9098-A34C8BC3DD48}"/>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6A14C3CD-BE43-4761-A8BF-4DCE485F7602}"/>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16273EB7-EAAC-4368-BB42-877F471BF468}"/>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64C3180B-1AE7-4383-A8E5-B826A0F8D702}"/>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CF089C90-005F-4319-A8FC-9F4F2A756BFB}"/>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9D62305B-9E59-4B19-A84B-587CB1DB3428}"/>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D29F4C54-D90D-4D46-BEB8-8D6B6716C4E6}"/>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7D6C15AF-E2BE-4409-8F98-131C78721341}"/>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F8A4264B-A434-42F6-9F05-CEDA1EB6E805}"/>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94E53DE-97B9-4602-A311-A6A6FA264B8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92B793F-D312-4F65-87CC-769672CBA4E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12D8A0B-24C6-4957-BED5-2113E47C41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7B6A63-203E-4992-BCAE-E718BCE8D5C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D344535-C411-45F1-93E3-229416A8927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132080</xdr:rowOff>
    </xdr:from>
    <xdr:to>
      <xdr:col>24</xdr:col>
      <xdr:colOff>114300</xdr:colOff>
      <xdr:row>39</xdr:row>
      <xdr:rowOff>62230</xdr:rowOff>
    </xdr:to>
    <xdr:sp macro="" textlink="">
      <xdr:nvSpPr>
        <xdr:cNvPr id="73" name="楕円 72">
          <a:extLst>
            <a:ext uri="{FF2B5EF4-FFF2-40B4-BE49-F238E27FC236}">
              <a16:creationId xmlns:a16="http://schemas.microsoft.com/office/drawing/2014/main" id="{85E96875-6F28-4D5D-931E-59A7E28DEF3B}"/>
            </a:ext>
          </a:extLst>
        </xdr:cNvPr>
        <xdr:cNvSpPr/>
      </xdr:nvSpPr>
      <xdr:spPr>
        <a:xfrm>
          <a:off x="4584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110507</xdr:rowOff>
    </xdr:from>
    <xdr:ext cx="405111" cy="259045"/>
    <xdr:sp macro="" textlink="">
      <xdr:nvSpPr>
        <xdr:cNvPr id="74" name="【道路】&#10;有形固定資産減価償却率該当値テキスト">
          <a:extLst>
            <a:ext uri="{FF2B5EF4-FFF2-40B4-BE49-F238E27FC236}">
              <a16:creationId xmlns:a16="http://schemas.microsoft.com/office/drawing/2014/main" id="{2289539C-9B9A-4622-B995-6122E0DF333A}"/>
            </a:ext>
          </a:extLst>
        </xdr:cNvPr>
        <xdr:cNvSpPr txBox="1"/>
      </xdr:nvSpPr>
      <xdr:spPr>
        <a:xfrm>
          <a:off x="4673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133985</xdr:rowOff>
    </xdr:from>
    <xdr:to>
      <xdr:col>20</xdr:col>
      <xdr:colOff>38100</xdr:colOff>
      <xdr:row>39</xdr:row>
      <xdr:rowOff>64135</xdr:rowOff>
    </xdr:to>
    <xdr:sp macro="" textlink="">
      <xdr:nvSpPr>
        <xdr:cNvPr id="75" name="楕円 74">
          <a:extLst>
            <a:ext uri="{FF2B5EF4-FFF2-40B4-BE49-F238E27FC236}">
              <a16:creationId xmlns:a16="http://schemas.microsoft.com/office/drawing/2014/main" id="{BF46106B-C1C2-496A-9DB3-F038B4AA330C}"/>
            </a:ext>
          </a:extLst>
        </xdr:cNvPr>
        <xdr:cNvSpPr/>
      </xdr:nvSpPr>
      <xdr:spPr>
        <a:xfrm>
          <a:off x="3746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xdr:rowOff>
    </xdr:from>
    <xdr:to>
      <xdr:col>24</xdr:col>
      <xdr:colOff>63500</xdr:colOff>
      <xdr:row>39</xdr:row>
      <xdr:rowOff>13335</xdr:rowOff>
    </xdr:to>
    <xdr:cxnSp macro="">
      <xdr:nvCxnSpPr>
        <xdr:cNvPr id="76" name="直線コネクタ 75">
          <a:extLst>
            <a:ext uri="{FF2B5EF4-FFF2-40B4-BE49-F238E27FC236}">
              <a16:creationId xmlns:a16="http://schemas.microsoft.com/office/drawing/2014/main" id="{7B529005-BE79-4597-95A8-7A844B3CE988}"/>
            </a:ext>
          </a:extLst>
        </xdr:cNvPr>
        <xdr:cNvCxnSpPr/>
      </xdr:nvCxnSpPr>
      <xdr:spPr>
        <a:xfrm flipV="1">
          <a:off x="3797300" y="66979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97790</xdr:rowOff>
    </xdr:from>
    <xdr:to>
      <xdr:col>15</xdr:col>
      <xdr:colOff>101600</xdr:colOff>
      <xdr:row>39</xdr:row>
      <xdr:rowOff>27940</xdr:rowOff>
    </xdr:to>
    <xdr:sp macro="" textlink="">
      <xdr:nvSpPr>
        <xdr:cNvPr id="77" name="楕円 76">
          <a:extLst>
            <a:ext uri="{FF2B5EF4-FFF2-40B4-BE49-F238E27FC236}">
              <a16:creationId xmlns:a16="http://schemas.microsoft.com/office/drawing/2014/main" id="{54588309-8CD9-4AFE-82C8-BBF4ED6D0059}"/>
            </a:ext>
          </a:extLst>
        </xdr:cNvPr>
        <xdr:cNvSpPr/>
      </xdr:nvSpPr>
      <xdr:spPr>
        <a:xfrm>
          <a:off x="285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148590</xdr:rowOff>
    </xdr:from>
    <xdr:to>
      <xdr:col>19</xdr:col>
      <xdr:colOff>177800</xdr:colOff>
      <xdr:row>39</xdr:row>
      <xdr:rowOff>13335</xdr:rowOff>
    </xdr:to>
    <xdr:cxnSp macro="">
      <xdr:nvCxnSpPr>
        <xdr:cNvPr id="78" name="直線コネクタ 77">
          <a:extLst>
            <a:ext uri="{FF2B5EF4-FFF2-40B4-BE49-F238E27FC236}">
              <a16:creationId xmlns:a16="http://schemas.microsoft.com/office/drawing/2014/main" id="{D663C4D8-D372-4005-B5FB-07BA7EF07372}"/>
            </a:ext>
          </a:extLst>
        </xdr:cNvPr>
        <xdr:cNvCxnSpPr/>
      </xdr:nvCxnSpPr>
      <xdr:spPr>
        <a:xfrm>
          <a:off x="2908300" y="66636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63500</xdr:rowOff>
    </xdr:from>
    <xdr:to>
      <xdr:col>10</xdr:col>
      <xdr:colOff>165100</xdr:colOff>
      <xdr:row>38</xdr:row>
      <xdr:rowOff>165100</xdr:rowOff>
    </xdr:to>
    <xdr:sp macro="" textlink="">
      <xdr:nvSpPr>
        <xdr:cNvPr id="79" name="楕円 78">
          <a:extLst>
            <a:ext uri="{FF2B5EF4-FFF2-40B4-BE49-F238E27FC236}">
              <a16:creationId xmlns:a16="http://schemas.microsoft.com/office/drawing/2014/main" id="{47B909B8-6804-4886-B788-F0952E2506DE}"/>
            </a:ext>
          </a:extLst>
        </xdr:cNvPr>
        <xdr:cNvSpPr/>
      </xdr:nvSpPr>
      <xdr:spPr>
        <a:xfrm>
          <a:off x="196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114300</xdr:rowOff>
    </xdr:from>
    <xdr:to>
      <xdr:col>15</xdr:col>
      <xdr:colOff>50800</xdr:colOff>
      <xdr:row>38</xdr:row>
      <xdr:rowOff>148590</xdr:rowOff>
    </xdr:to>
    <xdr:cxnSp macro="">
      <xdr:nvCxnSpPr>
        <xdr:cNvPr id="80" name="直線コネクタ 79">
          <a:extLst>
            <a:ext uri="{FF2B5EF4-FFF2-40B4-BE49-F238E27FC236}">
              <a16:creationId xmlns:a16="http://schemas.microsoft.com/office/drawing/2014/main" id="{E52ED965-AAAB-4B11-9EFB-442DD9BCCB3F}"/>
            </a:ext>
          </a:extLst>
        </xdr:cNvPr>
        <xdr:cNvCxnSpPr/>
      </xdr:nvCxnSpPr>
      <xdr:spPr>
        <a:xfrm>
          <a:off x="2019300" y="66294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21590</xdr:rowOff>
    </xdr:from>
    <xdr:to>
      <xdr:col>6</xdr:col>
      <xdr:colOff>38100</xdr:colOff>
      <xdr:row>38</xdr:row>
      <xdr:rowOff>123190</xdr:rowOff>
    </xdr:to>
    <xdr:sp macro="" textlink="">
      <xdr:nvSpPr>
        <xdr:cNvPr id="81" name="楕円 80">
          <a:extLst>
            <a:ext uri="{FF2B5EF4-FFF2-40B4-BE49-F238E27FC236}">
              <a16:creationId xmlns:a16="http://schemas.microsoft.com/office/drawing/2014/main" id="{04256702-6A6D-44D2-AB31-3FC1C06CD386}"/>
            </a:ext>
          </a:extLst>
        </xdr:cNvPr>
        <xdr:cNvSpPr/>
      </xdr:nvSpPr>
      <xdr:spPr>
        <a:xfrm>
          <a:off x="1079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72390</xdr:rowOff>
    </xdr:from>
    <xdr:to>
      <xdr:col>10</xdr:col>
      <xdr:colOff>114300</xdr:colOff>
      <xdr:row>38</xdr:row>
      <xdr:rowOff>114300</xdr:rowOff>
    </xdr:to>
    <xdr:cxnSp macro="">
      <xdr:nvCxnSpPr>
        <xdr:cNvPr id="82" name="直線コネクタ 81">
          <a:extLst>
            <a:ext uri="{FF2B5EF4-FFF2-40B4-BE49-F238E27FC236}">
              <a16:creationId xmlns:a16="http://schemas.microsoft.com/office/drawing/2014/main" id="{A5F6F045-D625-4CFD-869F-AEBF607B1B26}"/>
            </a:ext>
          </a:extLst>
        </xdr:cNvPr>
        <xdr:cNvCxnSpPr/>
      </xdr:nvCxnSpPr>
      <xdr:spPr>
        <a:xfrm>
          <a:off x="1130300" y="65874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7A70635C-5B7F-44A5-AF70-07298123BDD3}"/>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965B9FAD-5D05-42E1-8910-2712753A874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82D861B5-B77A-43A2-A13D-C5B9BA7891DA}"/>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32F5F701-B9A5-4C17-A685-936429538F6C}"/>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55262</xdr:rowOff>
    </xdr:from>
    <xdr:ext cx="405111" cy="259045"/>
    <xdr:sp macro="" textlink="">
      <xdr:nvSpPr>
        <xdr:cNvPr id="87" name="n_1mainValue【道路】&#10;有形固定資産減価償却率">
          <a:extLst>
            <a:ext uri="{FF2B5EF4-FFF2-40B4-BE49-F238E27FC236}">
              <a16:creationId xmlns:a16="http://schemas.microsoft.com/office/drawing/2014/main" id="{D21BB3F3-9C6D-4FDD-A807-1FEF2053400D}"/>
            </a:ext>
          </a:extLst>
        </xdr:cNvPr>
        <xdr:cNvSpPr txBox="1"/>
      </xdr:nvSpPr>
      <xdr:spPr>
        <a:xfrm>
          <a:off x="3582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88" name="n_2mainValue【道路】&#10;有形固定資産減価償却率">
          <a:extLst>
            <a:ext uri="{FF2B5EF4-FFF2-40B4-BE49-F238E27FC236}">
              <a16:creationId xmlns:a16="http://schemas.microsoft.com/office/drawing/2014/main" id="{CA58E4F5-FD53-41DD-BBA8-FFD3CED63934}"/>
            </a:ext>
          </a:extLst>
        </xdr:cNvPr>
        <xdr:cNvSpPr txBox="1"/>
      </xdr:nvSpPr>
      <xdr:spPr>
        <a:xfrm>
          <a:off x="2705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156227</xdr:rowOff>
    </xdr:from>
    <xdr:ext cx="405111" cy="259045"/>
    <xdr:sp macro="" textlink="">
      <xdr:nvSpPr>
        <xdr:cNvPr id="89" name="n_3mainValue【道路】&#10;有形固定資産減価償却率">
          <a:extLst>
            <a:ext uri="{FF2B5EF4-FFF2-40B4-BE49-F238E27FC236}">
              <a16:creationId xmlns:a16="http://schemas.microsoft.com/office/drawing/2014/main" id="{4F75738D-B4A2-4A90-8F69-80383DF78FB0}"/>
            </a:ext>
          </a:extLst>
        </xdr:cNvPr>
        <xdr:cNvSpPr txBox="1"/>
      </xdr:nvSpPr>
      <xdr:spPr>
        <a:xfrm>
          <a:off x="1816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114317</xdr:rowOff>
    </xdr:from>
    <xdr:ext cx="405111" cy="259045"/>
    <xdr:sp macro="" textlink="">
      <xdr:nvSpPr>
        <xdr:cNvPr id="90" name="n_4mainValue【道路】&#10;有形固定資産減価償却率">
          <a:extLst>
            <a:ext uri="{FF2B5EF4-FFF2-40B4-BE49-F238E27FC236}">
              <a16:creationId xmlns:a16="http://schemas.microsoft.com/office/drawing/2014/main" id="{AF80E38B-03F3-41D1-8F30-6AFDB04249C2}"/>
            </a:ext>
          </a:extLst>
        </xdr:cNvPr>
        <xdr:cNvSpPr txBox="1"/>
      </xdr:nvSpPr>
      <xdr:spPr>
        <a:xfrm>
          <a:off x="927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1016328-6BD6-477F-850D-CD215EB809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AF44F68-C93F-44E2-85E0-89BEE60C04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9604C26-44A8-4B53-926C-E98D02104B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E8F23FA-9F5D-4243-AD1E-72EBDB4960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3F2A936-C50E-479C-A421-7D5D0E806C0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AFADA2A-1C88-4ED5-BA69-AF72BCA147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3F26DFC-8320-41EA-BA5C-DBDD62896E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B2EF5EC-EC9C-4B3F-907D-469F7BCE374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081A670-EAB0-45CE-B435-7E31AB4C5B4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0C61144-F2C8-4A8E-A1A2-4BA2BC6ACF4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3EFFE99C-FB2D-4184-A93C-5162BAAA59A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A830ED8-5A96-454F-866F-B8AC107EAC8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F9BDE55-F39E-407A-9236-186194C8CD4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A83EA616-694E-4467-BACF-7D016B65116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F89E0B2-7084-4BFB-8CB6-242D9088F96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290447A6-52EF-4BC9-8AB3-37888AAD1D38}"/>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8402B79B-E369-4151-9292-6A459FD92A3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BC92C7F8-679F-4E23-9ABA-77F4B007BCC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3BBACCD-2252-4C7A-A4A8-7A5A6A31FE7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08B688C-B3FC-42B7-AFCC-92785FD8588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36CD38C-71A8-409C-B904-341040F70C3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710C5723-A1E8-4FAB-8061-B1906792F335}"/>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2FADF696-EB01-4B87-9D98-9C8C94F0C8D5}"/>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AC17BEAA-7EA7-4581-921A-031B5DC8B93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C20FDA5D-6661-4345-855F-332EC738FCA8}"/>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8357405C-F1C4-45A9-A8B9-C96C6300BC78}"/>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D8F48E86-98F9-4ED0-A1BC-1F2670D434D3}"/>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562B6429-304E-4CF1-8566-FD008CC24075}"/>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44E389EC-9EC7-4633-B4D1-70EB2042DA15}"/>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EE08C107-141B-413A-9B49-ACA5C9DEC35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AC60A3D9-624B-47C9-AEA5-5C67ACBD962B}"/>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5F843488-9D33-459E-BA5E-1BBDD6E5945D}"/>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4D9C90B-FF8D-4A02-893A-946E8F564CE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FD0CBCA-DDDF-48BD-A4AE-24149FF445E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2190E89-2CF1-4AC0-93B1-613197D038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3195573-470F-4175-8E73-C363D778B3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3656E3E-473C-489F-B360-6663BB8B641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107156</xdr:rowOff>
    </xdr:from>
    <xdr:to>
      <xdr:col>55</xdr:col>
      <xdr:colOff>50800</xdr:colOff>
      <xdr:row>41</xdr:row>
      <xdr:rowOff>37306</xdr:rowOff>
    </xdr:to>
    <xdr:sp macro="" textlink="">
      <xdr:nvSpPr>
        <xdr:cNvPr id="128" name="楕円 127">
          <a:extLst>
            <a:ext uri="{FF2B5EF4-FFF2-40B4-BE49-F238E27FC236}">
              <a16:creationId xmlns:a16="http://schemas.microsoft.com/office/drawing/2014/main" id="{F3B6EDB4-F29F-452B-B881-61230E4C0909}"/>
            </a:ext>
          </a:extLst>
        </xdr:cNvPr>
        <xdr:cNvSpPr/>
      </xdr:nvSpPr>
      <xdr:spPr>
        <a:xfrm>
          <a:off x="10426700" y="69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85583</xdr:rowOff>
    </xdr:from>
    <xdr:ext cx="534377" cy="259045"/>
    <xdr:sp macro="" textlink="">
      <xdr:nvSpPr>
        <xdr:cNvPr id="129" name="【道路】&#10;一人当たり延長該当値テキスト">
          <a:extLst>
            <a:ext uri="{FF2B5EF4-FFF2-40B4-BE49-F238E27FC236}">
              <a16:creationId xmlns:a16="http://schemas.microsoft.com/office/drawing/2014/main" id="{072BFF3D-14C6-43E6-BDAD-A38B55EA7165}"/>
            </a:ext>
          </a:extLst>
        </xdr:cNvPr>
        <xdr:cNvSpPr txBox="1"/>
      </xdr:nvSpPr>
      <xdr:spPr>
        <a:xfrm>
          <a:off x="10515600" y="69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110503</xdr:rowOff>
    </xdr:from>
    <xdr:to>
      <xdr:col>50</xdr:col>
      <xdr:colOff>165100</xdr:colOff>
      <xdr:row>41</xdr:row>
      <xdr:rowOff>40653</xdr:rowOff>
    </xdr:to>
    <xdr:sp macro="" textlink="">
      <xdr:nvSpPr>
        <xdr:cNvPr id="130" name="楕円 129">
          <a:extLst>
            <a:ext uri="{FF2B5EF4-FFF2-40B4-BE49-F238E27FC236}">
              <a16:creationId xmlns:a16="http://schemas.microsoft.com/office/drawing/2014/main" id="{5B6C3A3F-D7A7-499D-BC2E-6174AD7F6FAD}"/>
            </a:ext>
          </a:extLst>
        </xdr:cNvPr>
        <xdr:cNvSpPr/>
      </xdr:nvSpPr>
      <xdr:spPr>
        <a:xfrm>
          <a:off x="9588500" y="69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157956</xdr:rowOff>
    </xdr:from>
    <xdr:to>
      <xdr:col>55</xdr:col>
      <xdr:colOff>0</xdr:colOff>
      <xdr:row>40</xdr:row>
      <xdr:rowOff>161303</xdr:rowOff>
    </xdr:to>
    <xdr:cxnSp macro="">
      <xdr:nvCxnSpPr>
        <xdr:cNvPr id="131" name="直線コネクタ 130">
          <a:extLst>
            <a:ext uri="{FF2B5EF4-FFF2-40B4-BE49-F238E27FC236}">
              <a16:creationId xmlns:a16="http://schemas.microsoft.com/office/drawing/2014/main" id="{12FFBC1D-A199-40E4-9D04-2DD9CA4C1397}"/>
            </a:ext>
          </a:extLst>
        </xdr:cNvPr>
        <xdr:cNvCxnSpPr/>
      </xdr:nvCxnSpPr>
      <xdr:spPr>
        <a:xfrm flipV="1">
          <a:off x="9639300" y="7015956"/>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114362</xdr:rowOff>
    </xdr:from>
    <xdr:to>
      <xdr:col>46</xdr:col>
      <xdr:colOff>38100</xdr:colOff>
      <xdr:row>41</xdr:row>
      <xdr:rowOff>44512</xdr:rowOff>
    </xdr:to>
    <xdr:sp macro="" textlink="">
      <xdr:nvSpPr>
        <xdr:cNvPr id="132" name="楕円 131">
          <a:extLst>
            <a:ext uri="{FF2B5EF4-FFF2-40B4-BE49-F238E27FC236}">
              <a16:creationId xmlns:a16="http://schemas.microsoft.com/office/drawing/2014/main" id="{3251F1F7-9BB4-40B9-8C74-E49CA8D63E33}"/>
            </a:ext>
          </a:extLst>
        </xdr:cNvPr>
        <xdr:cNvSpPr/>
      </xdr:nvSpPr>
      <xdr:spPr>
        <a:xfrm>
          <a:off x="8699500" y="69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161303</xdr:rowOff>
    </xdr:from>
    <xdr:to>
      <xdr:col>50</xdr:col>
      <xdr:colOff>114300</xdr:colOff>
      <xdr:row>40</xdr:row>
      <xdr:rowOff>165162</xdr:rowOff>
    </xdr:to>
    <xdr:cxnSp macro="">
      <xdr:nvCxnSpPr>
        <xdr:cNvPr id="133" name="直線コネクタ 132">
          <a:extLst>
            <a:ext uri="{FF2B5EF4-FFF2-40B4-BE49-F238E27FC236}">
              <a16:creationId xmlns:a16="http://schemas.microsoft.com/office/drawing/2014/main" id="{99EF1F19-8EF4-47EF-9175-1AB07C519D0A}"/>
            </a:ext>
          </a:extLst>
        </xdr:cNvPr>
        <xdr:cNvCxnSpPr/>
      </xdr:nvCxnSpPr>
      <xdr:spPr>
        <a:xfrm flipV="1">
          <a:off x="8750300" y="7019303"/>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116456</xdr:rowOff>
    </xdr:from>
    <xdr:to>
      <xdr:col>41</xdr:col>
      <xdr:colOff>101600</xdr:colOff>
      <xdr:row>41</xdr:row>
      <xdr:rowOff>46606</xdr:rowOff>
    </xdr:to>
    <xdr:sp macro="" textlink="">
      <xdr:nvSpPr>
        <xdr:cNvPr id="134" name="楕円 133">
          <a:extLst>
            <a:ext uri="{FF2B5EF4-FFF2-40B4-BE49-F238E27FC236}">
              <a16:creationId xmlns:a16="http://schemas.microsoft.com/office/drawing/2014/main" id="{452678B5-B889-4552-9E88-38497F21A68F}"/>
            </a:ext>
          </a:extLst>
        </xdr:cNvPr>
        <xdr:cNvSpPr/>
      </xdr:nvSpPr>
      <xdr:spPr>
        <a:xfrm>
          <a:off x="7810500" y="69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165162</xdr:rowOff>
    </xdr:from>
    <xdr:to>
      <xdr:col>45</xdr:col>
      <xdr:colOff>177800</xdr:colOff>
      <xdr:row>40</xdr:row>
      <xdr:rowOff>167256</xdr:rowOff>
    </xdr:to>
    <xdr:cxnSp macro="">
      <xdr:nvCxnSpPr>
        <xdr:cNvPr id="135" name="直線コネクタ 134">
          <a:extLst>
            <a:ext uri="{FF2B5EF4-FFF2-40B4-BE49-F238E27FC236}">
              <a16:creationId xmlns:a16="http://schemas.microsoft.com/office/drawing/2014/main" id="{CA79280E-D555-40A6-AD9C-9EBACBAD8AA0}"/>
            </a:ext>
          </a:extLst>
        </xdr:cNvPr>
        <xdr:cNvCxnSpPr/>
      </xdr:nvCxnSpPr>
      <xdr:spPr>
        <a:xfrm flipV="1">
          <a:off x="7861300" y="7023162"/>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117242</xdr:rowOff>
    </xdr:from>
    <xdr:to>
      <xdr:col>36</xdr:col>
      <xdr:colOff>165100</xdr:colOff>
      <xdr:row>41</xdr:row>
      <xdr:rowOff>47392</xdr:rowOff>
    </xdr:to>
    <xdr:sp macro="" textlink="">
      <xdr:nvSpPr>
        <xdr:cNvPr id="136" name="楕円 135">
          <a:extLst>
            <a:ext uri="{FF2B5EF4-FFF2-40B4-BE49-F238E27FC236}">
              <a16:creationId xmlns:a16="http://schemas.microsoft.com/office/drawing/2014/main" id="{11F3430C-8560-42B7-BB80-62A1ABF0D4E8}"/>
            </a:ext>
          </a:extLst>
        </xdr:cNvPr>
        <xdr:cNvSpPr/>
      </xdr:nvSpPr>
      <xdr:spPr>
        <a:xfrm>
          <a:off x="6921500" y="69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167256</xdr:rowOff>
    </xdr:from>
    <xdr:to>
      <xdr:col>41</xdr:col>
      <xdr:colOff>50800</xdr:colOff>
      <xdr:row>40</xdr:row>
      <xdr:rowOff>168042</xdr:rowOff>
    </xdr:to>
    <xdr:cxnSp macro="">
      <xdr:nvCxnSpPr>
        <xdr:cNvPr id="137" name="直線コネクタ 136">
          <a:extLst>
            <a:ext uri="{FF2B5EF4-FFF2-40B4-BE49-F238E27FC236}">
              <a16:creationId xmlns:a16="http://schemas.microsoft.com/office/drawing/2014/main" id="{DC7D6C3D-3FC7-4BC5-8676-00FC3D682F17}"/>
            </a:ext>
          </a:extLst>
        </xdr:cNvPr>
        <xdr:cNvCxnSpPr/>
      </xdr:nvCxnSpPr>
      <xdr:spPr>
        <a:xfrm flipV="1">
          <a:off x="6972300" y="7025256"/>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5F53E518-C808-43C6-B16F-0E13F86DF2D4}"/>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4F46B116-9E74-4624-834E-C129B3A4C249}"/>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A2BC5F25-61A1-4FB0-8C46-1883E8540DA9}"/>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50AE99E7-8037-496B-A435-AAAFA87936A3}"/>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31780</xdr:rowOff>
    </xdr:from>
    <xdr:ext cx="534377" cy="259045"/>
    <xdr:sp macro="" textlink="">
      <xdr:nvSpPr>
        <xdr:cNvPr id="142" name="n_1mainValue【道路】&#10;一人当たり延長">
          <a:extLst>
            <a:ext uri="{FF2B5EF4-FFF2-40B4-BE49-F238E27FC236}">
              <a16:creationId xmlns:a16="http://schemas.microsoft.com/office/drawing/2014/main" id="{C3B6F375-61FA-4E9B-83BB-B16792B61F02}"/>
            </a:ext>
          </a:extLst>
        </xdr:cNvPr>
        <xdr:cNvSpPr txBox="1"/>
      </xdr:nvSpPr>
      <xdr:spPr>
        <a:xfrm>
          <a:off x="9359411" y="70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35639</xdr:rowOff>
    </xdr:from>
    <xdr:ext cx="534377" cy="259045"/>
    <xdr:sp macro="" textlink="">
      <xdr:nvSpPr>
        <xdr:cNvPr id="143" name="n_2mainValue【道路】&#10;一人当たり延長">
          <a:extLst>
            <a:ext uri="{FF2B5EF4-FFF2-40B4-BE49-F238E27FC236}">
              <a16:creationId xmlns:a16="http://schemas.microsoft.com/office/drawing/2014/main" id="{6DE00501-2DC4-4B55-8DDD-680696CF2B62}"/>
            </a:ext>
          </a:extLst>
        </xdr:cNvPr>
        <xdr:cNvSpPr txBox="1"/>
      </xdr:nvSpPr>
      <xdr:spPr>
        <a:xfrm>
          <a:off x="8483111" y="70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37733</xdr:rowOff>
    </xdr:from>
    <xdr:ext cx="534377" cy="259045"/>
    <xdr:sp macro="" textlink="">
      <xdr:nvSpPr>
        <xdr:cNvPr id="144" name="n_3mainValue【道路】&#10;一人当たり延長">
          <a:extLst>
            <a:ext uri="{FF2B5EF4-FFF2-40B4-BE49-F238E27FC236}">
              <a16:creationId xmlns:a16="http://schemas.microsoft.com/office/drawing/2014/main" id="{20AAA7A9-EB98-4C8A-ABE5-72D3C17E4905}"/>
            </a:ext>
          </a:extLst>
        </xdr:cNvPr>
        <xdr:cNvSpPr txBox="1"/>
      </xdr:nvSpPr>
      <xdr:spPr>
        <a:xfrm>
          <a:off x="7594111" y="70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38519</xdr:rowOff>
    </xdr:from>
    <xdr:ext cx="534377" cy="259045"/>
    <xdr:sp macro="" textlink="">
      <xdr:nvSpPr>
        <xdr:cNvPr id="145" name="n_4mainValue【道路】&#10;一人当たり延長">
          <a:extLst>
            <a:ext uri="{FF2B5EF4-FFF2-40B4-BE49-F238E27FC236}">
              <a16:creationId xmlns:a16="http://schemas.microsoft.com/office/drawing/2014/main" id="{E01F11B0-7179-4E23-9F07-24F95073A867}"/>
            </a:ext>
          </a:extLst>
        </xdr:cNvPr>
        <xdr:cNvSpPr txBox="1"/>
      </xdr:nvSpPr>
      <xdr:spPr>
        <a:xfrm>
          <a:off x="6705111" y="70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587FE45-4493-49DA-876E-6F425682BA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43F7EB8-2AA8-41C3-9F36-F33898ED7C4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2EDC43D-EEEB-4E45-AFEA-5479ACBF0E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0F68069-0325-4EB1-94AD-55F342E723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D01DB85-5456-4782-99D4-7062BCAC26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4A0A6DD-F0CF-4F5B-8EA3-C3D470CC4C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EF2E13A-5097-47A7-B13C-5F568B5675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567F6C9-B585-4004-B3D6-EBC1B5B5A33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8E670AF-4EA2-4368-B06B-6287B2D6655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5613AC6-BDEC-4595-958E-B80555D29A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B219368-3F08-42F1-A9BF-20D1D7CEFFF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61683F5-9261-4775-94D1-DE5CAF7595C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463A760-C8A9-4A7A-B989-BE3B13FA519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F908AD2-8A64-4FCA-97A4-2C219CC6D9A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D03677C-C1F0-4C4F-AC2C-8D33B6CBB83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91D6132B-4479-48BA-8A76-F8763B15A4A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4180B44F-03D3-4F44-8E46-EC502A91B83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88731F7-EA36-4844-B071-DE5DF425486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BA52E00-7035-4BDC-9CA3-3DC718D7F63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D13D107-4FEE-453B-9409-3DAE1688FC1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D851352-9E61-46E8-AEAE-B7CAC944B90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D901169C-FB81-4585-AAD3-F6C2F7DF032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CF5EB1F-694A-4FB3-A41D-36D8479435B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9B743AD-76E0-4983-9AD2-25D210C4A4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10CAF837-7196-4CA5-8D45-F30789858D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E3DFA752-EEC5-453A-BA71-00116ECB8F31}"/>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6F5A4E42-56A6-4DE5-8633-B7152DDCDF3E}"/>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761CA9EB-382B-44AB-B469-FF53A90A5CFF}"/>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E4205FBC-EBB1-43E2-93E8-1BD71D25B689}"/>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1988BF9F-F13B-47F4-A4CF-A354105389D9}"/>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AACCC68-7E1A-47AE-A711-9137F9DBA872}"/>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C873EC31-DDEC-48A4-90AE-6018197A7E06}"/>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C4DD59A-66EF-4C56-8B84-CF774F0E80AB}"/>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28C8A71-C77B-48D3-B982-138B5BE85A7E}"/>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A2C69860-8CC1-4468-88E9-676BD3FA55E9}"/>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7327D14F-2DE3-4373-A5E3-D2657121A7EE}"/>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9E3EF3D-B621-4298-A3CD-163CF7FE1F9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1E96048-4BBD-40AC-AB49-068C6FC44C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782484D-B200-4530-BFB9-ACA41D86BC8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9796F56-1337-40D5-8CE4-9D7374B61F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A7F9CA8-6451-4F2E-B0E0-0726BD0E5A3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87" name="楕円 186">
          <a:extLst>
            <a:ext uri="{FF2B5EF4-FFF2-40B4-BE49-F238E27FC236}">
              <a16:creationId xmlns:a16="http://schemas.microsoft.com/office/drawing/2014/main" id="{45A7865A-1E75-40C9-8409-52634BEC7D94}"/>
            </a:ext>
          </a:extLst>
        </xdr:cNvPr>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89643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9F142A58-8A98-4A08-B696-312B662DE703}"/>
            </a:ext>
          </a:extLst>
        </xdr:cNvPr>
        <xdr:cNvSpPr txBox="1"/>
      </xdr:nvSpPr>
      <xdr:spPr>
        <a:xfrm>
          <a:off x="4673600" y="1020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68399</xdr:rowOff>
    </xdr:from>
    <xdr:to>
      <xdr:col>20</xdr:col>
      <xdr:colOff>38100</xdr:colOff>
      <xdr:row>60</xdr:row>
      <xdr:rowOff>169999</xdr:rowOff>
    </xdr:to>
    <xdr:sp macro="" textlink="">
      <xdr:nvSpPr>
        <xdr:cNvPr id="189" name="楕円 188">
          <a:extLst>
            <a:ext uri="{FF2B5EF4-FFF2-40B4-BE49-F238E27FC236}">
              <a16:creationId xmlns:a16="http://schemas.microsoft.com/office/drawing/2014/main" id="{01BE4AA7-700B-4237-B860-0D9D370A8B25}"/>
            </a:ext>
          </a:extLst>
        </xdr:cNvPr>
        <xdr:cNvSpPr/>
      </xdr:nvSpPr>
      <xdr:spPr>
        <a:xfrm>
          <a:off x="3746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119199</xdr:rowOff>
    </xdr:to>
    <xdr:cxnSp macro="">
      <xdr:nvCxnSpPr>
        <xdr:cNvPr id="190" name="直線コネクタ 189">
          <a:extLst>
            <a:ext uri="{FF2B5EF4-FFF2-40B4-BE49-F238E27FC236}">
              <a16:creationId xmlns:a16="http://schemas.microsoft.com/office/drawing/2014/main" id="{A9FA7454-BFD8-4891-ACC1-1C435E1FCE43}"/>
            </a:ext>
          </a:extLst>
        </xdr:cNvPr>
        <xdr:cNvCxnSpPr/>
      </xdr:nvCxnSpPr>
      <xdr:spPr>
        <a:xfrm flipV="1">
          <a:off x="3797300" y="104045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43906</xdr:rowOff>
    </xdr:from>
    <xdr:to>
      <xdr:col>15</xdr:col>
      <xdr:colOff>101600</xdr:colOff>
      <xdr:row>60</xdr:row>
      <xdr:rowOff>145506</xdr:rowOff>
    </xdr:to>
    <xdr:sp macro="" textlink="">
      <xdr:nvSpPr>
        <xdr:cNvPr id="191" name="楕円 190">
          <a:extLst>
            <a:ext uri="{FF2B5EF4-FFF2-40B4-BE49-F238E27FC236}">
              <a16:creationId xmlns:a16="http://schemas.microsoft.com/office/drawing/2014/main" id="{008193AE-06EC-4EEC-85D5-AA6F679FFB67}"/>
            </a:ext>
          </a:extLst>
        </xdr:cNvPr>
        <xdr:cNvSpPr/>
      </xdr:nvSpPr>
      <xdr:spPr>
        <a:xfrm>
          <a:off x="2857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94706</xdr:rowOff>
    </xdr:from>
    <xdr:to>
      <xdr:col>19</xdr:col>
      <xdr:colOff>177800</xdr:colOff>
      <xdr:row>60</xdr:row>
      <xdr:rowOff>119199</xdr:rowOff>
    </xdr:to>
    <xdr:cxnSp macro="">
      <xdr:nvCxnSpPr>
        <xdr:cNvPr id="192" name="直線コネクタ 191">
          <a:extLst>
            <a:ext uri="{FF2B5EF4-FFF2-40B4-BE49-F238E27FC236}">
              <a16:creationId xmlns:a16="http://schemas.microsoft.com/office/drawing/2014/main" id="{C17CD41F-0433-4FE6-B96F-E1E366FF9759}"/>
            </a:ext>
          </a:extLst>
        </xdr:cNvPr>
        <xdr:cNvCxnSpPr/>
      </xdr:nvCxnSpPr>
      <xdr:spPr>
        <a:xfrm>
          <a:off x="2908300" y="103817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3" name="楕円 192">
          <a:extLst>
            <a:ext uri="{FF2B5EF4-FFF2-40B4-BE49-F238E27FC236}">
              <a16:creationId xmlns:a16="http://schemas.microsoft.com/office/drawing/2014/main" id="{F5A9F009-2DDE-4545-87D5-31C0E4E4D695}"/>
            </a:ext>
          </a:extLst>
        </xdr:cNvPr>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94706</xdr:rowOff>
    </xdr:to>
    <xdr:cxnSp macro="">
      <xdr:nvCxnSpPr>
        <xdr:cNvPr id="194" name="直線コネクタ 193">
          <a:extLst>
            <a:ext uri="{FF2B5EF4-FFF2-40B4-BE49-F238E27FC236}">
              <a16:creationId xmlns:a16="http://schemas.microsoft.com/office/drawing/2014/main" id="{149A7FE6-2298-4498-A97B-176416409039}"/>
            </a:ext>
          </a:extLst>
        </xdr:cNvPr>
        <xdr:cNvCxnSpPr/>
      </xdr:nvCxnSpPr>
      <xdr:spPr>
        <a:xfrm>
          <a:off x="2019300" y="103539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150041</xdr:rowOff>
    </xdr:from>
    <xdr:to>
      <xdr:col>6</xdr:col>
      <xdr:colOff>38100</xdr:colOff>
      <xdr:row>60</xdr:row>
      <xdr:rowOff>80191</xdr:rowOff>
    </xdr:to>
    <xdr:sp macro="" textlink="">
      <xdr:nvSpPr>
        <xdr:cNvPr id="195" name="楕円 194">
          <a:extLst>
            <a:ext uri="{FF2B5EF4-FFF2-40B4-BE49-F238E27FC236}">
              <a16:creationId xmlns:a16="http://schemas.microsoft.com/office/drawing/2014/main" id="{ACF21A08-DC5A-4DFC-AC04-127E69D96D30}"/>
            </a:ext>
          </a:extLst>
        </xdr:cNvPr>
        <xdr:cNvSpPr/>
      </xdr:nvSpPr>
      <xdr:spPr>
        <a:xfrm>
          <a:off x="1079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29391</xdr:rowOff>
    </xdr:from>
    <xdr:to>
      <xdr:col>10</xdr:col>
      <xdr:colOff>114300</xdr:colOff>
      <xdr:row>60</xdr:row>
      <xdr:rowOff>66947</xdr:rowOff>
    </xdr:to>
    <xdr:cxnSp macro="">
      <xdr:nvCxnSpPr>
        <xdr:cNvPr id="196" name="直線コネクタ 195">
          <a:extLst>
            <a:ext uri="{FF2B5EF4-FFF2-40B4-BE49-F238E27FC236}">
              <a16:creationId xmlns:a16="http://schemas.microsoft.com/office/drawing/2014/main" id="{9A7292E4-EEC3-4A56-9C54-76C9CDCFE3AC}"/>
            </a:ext>
          </a:extLst>
        </xdr:cNvPr>
        <xdr:cNvCxnSpPr/>
      </xdr:nvCxnSpPr>
      <xdr:spPr>
        <a:xfrm>
          <a:off x="1130300" y="1031639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C273CC3F-B2CC-4A35-B77D-37B73975B433}"/>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BCF91F8C-35E8-449F-B946-6E0221265FA1}"/>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ED519EC8-223E-4761-8D9C-21CCC400D772}"/>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2F8544E-11DC-47C2-A441-339462DB7EC5}"/>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15076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5A5817C-3092-47D7-9D82-4316C5FA335F}"/>
            </a:ext>
          </a:extLst>
        </xdr:cNvPr>
        <xdr:cNvSpPr txBox="1"/>
      </xdr:nvSpPr>
      <xdr:spPr>
        <a:xfrm>
          <a:off x="3582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A5ECA4FA-3C46-472D-AC4E-433A81E711A6}"/>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2152FBE-5EB9-4EEF-8EC5-C0DBBF9A9F8A}"/>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96718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7BAD458-1DDE-4CC5-A53A-35AD49A83573}"/>
            </a:ext>
          </a:extLst>
        </xdr:cNvPr>
        <xdr:cNvSpPr txBox="1"/>
      </xdr:nvSpPr>
      <xdr:spPr>
        <a:xfrm>
          <a:off x="927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FC3A7DB-BA49-416E-BC96-38AF4D2F03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6BB9843-2F5A-4748-9E1A-962A5FF3226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46ADA88-16E6-4423-9047-2BA1AE3BA28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3C1F215-1284-4CB3-AC55-3CABE37789D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CC82204-17DB-45E7-8AE8-F155CC7A59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DB76D76-84E3-48C5-955F-1153D5AA7C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8E97BAA-56C8-44B4-BD0F-F3576F217D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12800E1-099D-461F-AF65-432998E3F31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8E7DDD6-D543-4C73-A9F9-0812DC1EFF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E54EBA3-36CA-4416-853C-86AEBA1F093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BAC682E-A5F1-425F-9DB7-98512607746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46D02B30-072E-4D44-A0E5-CA1FA8F09CE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BFAC06C-40A9-48A5-A5C8-861A37DD389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27511129-F847-4C66-95E1-6D1A26381DB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6BC7A8E-7187-42C7-BA4B-5A0F1B42D6D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A5D732DF-6C5C-4B89-BEB4-358770F57F0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C913305-0E09-42AC-B6ED-DCAB9D0B55C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13AB8F98-1112-4E44-ACE9-B388F1B1FB9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FEDFCF9-1C32-4DB1-9BE9-418660687D3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DBAB3BFC-14B3-42D3-B77F-3E48CC5E363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463D134-95DA-4D84-8B3C-83C8B6520EF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94383FF-7087-4AE3-8870-3F64217DD14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2DA5634-C9C3-497B-9F42-984AB9801D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4A4EEC2A-3BC2-4D63-9257-3205639420D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85CB0D0A-373A-47FA-B3F9-4E8BCC77A84A}"/>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F219BD19-F6BE-4AFB-9F97-313C2F484B76}"/>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5943A9F0-8BA8-40F4-B0FE-DC30F81C7455}"/>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7745AF8D-7DC5-43D9-9BD1-36C336FEEA5A}"/>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BADC9D41-9954-4547-A00B-E869EC387EFF}"/>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644FB984-0BC8-4CFB-A593-AA63C556A4BC}"/>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A06B63DC-A6D9-4C31-A848-5139990223EB}"/>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86C70BDE-035A-4E4D-B8B7-ADD2A9E9F1F5}"/>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C3B938B-F8E5-41EC-8DC4-222922AE2CCE}"/>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C979208F-4F1C-4AC3-BCB0-B737DA15E678}"/>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ECB8EFD-BC8C-4FA9-A64A-A60444EB4C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8CBDEB2-49EC-48B4-88D6-350DCE381D0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4BFB36B-2FDE-4F3E-8DD0-79AC56B5AE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F253807-93AC-46ED-881E-AAB86C7204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A2DA201-F56A-42C8-A571-9C6489AEAB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18783</xdr:rowOff>
    </xdr:from>
    <xdr:to>
      <xdr:col>55</xdr:col>
      <xdr:colOff>50800</xdr:colOff>
      <xdr:row>61</xdr:row>
      <xdr:rowOff>120383</xdr:rowOff>
    </xdr:to>
    <xdr:sp macro="" textlink="">
      <xdr:nvSpPr>
        <xdr:cNvPr id="244" name="楕円 243">
          <a:extLst>
            <a:ext uri="{FF2B5EF4-FFF2-40B4-BE49-F238E27FC236}">
              <a16:creationId xmlns:a16="http://schemas.microsoft.com/office/drawing/2014/main" id="{856EAA1A-1423-44B5-81B2-12D42A0389D0}"/>
            </a:ext>
          </a:extLst>
        </xdr:cNvPr>
        <xdr:cNvSpPr/>
      </xdr:nvSpPr>
      <xdr:spPr>
        <a:xfrm>
          <a:off x="10426700" y="1047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41660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D265B24B-A152-43CE-A45A-4B60D8BB5980}"/>
            </a:ext>
          </a:extLst>
        </xdr:cNvPr>
        <xdr:cNvSpPr txBox="1"/>
      </xdr:nvSpPr>
      <xdr:spPr>
        <a:xfrm>
          <a:off x="10515600" y="1032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30184</xdr:rowOff>
    </xdr:from>
    <xdr:to>
      <xdr:col>50</xdr:col>
      <xdr:colOff>165100</xdr:colOff>
      <xdr:row>61</xdr:row>
      <xdr:rowOff>131784</xdr:rowOff>
    </xdr:to>
    <xdr:sp macro="" textlink="">
      <xdr:nvSpPr>
        <xdr:cNvPr id="246" name="楕円 245">
          <a:extLst>
            <a:ext uri="{FF2B5EF4-FFF2-40B4-BE49-F238E27FC236}">
              <a16:creationId xmlns:a16="http://schemas.microsoft.com/office/drawing/2014/main" id="{4FADC67E-BBE5-4758-8237-E9C44A3BBE27}"/>
            </a:ext>
          </a:extLst>
        </xdr:cNvPr>
        <xdr:cNvSpPr/>
      </xdr:nvSpPr>
      <xdr:spPr>
        <a:xfrm>
          <a:off x="9588500" y="104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69583</xdr:rowOff>
    </xdr:from>
    <xdr:to>
      <xdr:col>55</xdr:col>
      <xdr:colOff>0</xdr:colOff>
      <xdr:row>61</xdr:row>
      <xdr:rowOff>80984</xdr:rowOff>
    </xdr:to>
    <xdr:cxnSp macro="">
      <xdr:nvCxnSpPr>
        <xdr:cNvPr id="247" name="直線コネクタ 246">
          <a:extLst>
            <a:ext uri="{FF2B5EF4-FFF2-40B4-BE49-F238E27FC236}">
              <a16:creationId xmlns:a16="http://schemas.microsoft.com/office/drawing/2014/main" id="{56E45FDC-F745-49C6-927D-5C403BA8A8A8}"/>
            </a:ext>
          </a:extLst>
        </xdr:cNvPr>
        <xdr:cNvCxnSpPr/>
      </xdr:nvCxnSpPr>
      <xdr:spPr>
        <a:xfrm flipV="1">
          <a:off x="9639300" y="10528033"/>
          <a:ext cx="8382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44329</xdr:rowOff>
    </xdr:from>
    <xdr:to>
      <xdr:col>46</xdr:col>
      <xdr:colOff>38100</xdr:colOff>
      <xdr:row>61</xdr:row>
      <xdr:rowOff>145929</xdr:rowOff>
    </xdr:to>
    <xdr:sp macro="" textlink="">
      <xdr:nvSpPr>
        <xdr:cNvPr id="248" name="楕円 247">
          <a:extLst>
            <a:ext uri="{FF2B5EF4-FFF2-40B4-BE49-F238E27FC236}">
              <a16:creationId xmlns:a16="http://schemas.microsoft.com/office/drawing/2014/main" id="{62D38549-47EE-49A9-A61C-7FD6F453E9A0}"/>
            </a:ext>
          </a:extLst>
        </xdr:cNvPr>
        <xdr:cNvSpPr/>
      </xdr:nvSpPr>
      <xdr:spPr>
        <a:xfrm>
          <a:off x="8699500" y="105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80984</xdr:rowOff>
    </xdr:from>
    <xdr:to>
      <xdr:col>50</xdr:col>
      <xdr:colOff>114300</xdr:colOff>
      <xdr:row>61</xdr:row>
      <xdr:rowOff>95129</xdr:rowOff>
    </xdr:to>
    <xdr:cxnSp macro="">
      <xdr:nvCxnSpPr>
        <xdr:cNvPr id="249" name="直線コネクタ 248">
          <a:extLst>
            <a:ext uri="{FF2B5EF4-FFF2-40B4-BE49-F238E27FC236}">
              <a16:creationId xmlns:a16="http://schemas.microsoft.com/office/drawing/2014/main" id="{EF88DAFC-8057-4027-8156-C4A3A3B35E21}"/>
            </a:ext>
          </a:extLst>
        </xdr:cNvPr>
        <xdr:cNvCxnSpPr/>
      </xdr:nvCxnSpPr>
      <xdr:spPr>
        <a:xfrm flipV="1">
          <a:off x="8750300" y="10539434"/>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51742</xdr:rowOff>
    </xdr:from>
    <xdr:to>
      <xdr:col>41</xdr:col>
      <xdr:colOff>101600</xdr:colOff>
      <xdr:row>61</xdr:row>
      <xdr:rowOff>153342</xdr:rowOff>
    </xdr:to>
    <xdr:sp macro="" textlink="">
      <xdr:nvSpPr>
        <xdr:cNvPr id="250" name="楕円 249">
          <a:extLst>
            <a:ext uri="{FF2B5EF4-FFF2-40B4-BE49-F238E27FC236}">
              <a16:creationId xmlns:a16="http://schemas.microsoft.com/office/drawing/2014/main" id="{49F6FBE4-B8A1-4D4E-83A8-3E898DF58E7C}"/>
            </a:ext>
          </a:extLst>
        </xdr:cNvPr>
        <xdr:cNvSpPr/>
      </xdr:nvSpPr>
      <xdr:spPr>
        <a:xfrm>
          <a:off x="7810500" y="105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95129</xdr:rowOff>
    </xdr:from>
    <xdr:to>
      <xdr:col>45</xdr:col>
      <xdr:colOff>177800</xdr:colOff>
      <xdr:row>61</xdr:row>
      <xdr:rowOff>102542</xdr:rowOff>
    </xdr:to>
    <xdr:cxnSp macro="">
      <xdr:nvCxnSpPr>
        <xdr:cNvPr id="251" name="直線コネクタ 250">
          <a:extLst>
            <a:ext uri="{FF2B5EF4-FFF2-40B4-BE49-F238E27FC236}">
              <a16:creationId xmlns:a16="http://schemas.microsoft.com/office/drawing/2014/main" id="{6894836D-CE02-4D2B-B726-48A68C7EC4BA}"/>
            </a:ext>
          </a:extLst>
        </xdr:cNvPr>
        <xdr:cNvCxnSpPr/>
      </xdr:nvCxnSpPr>
      <xdr:spPr>
        <a:xfrm flipV="1">
          <a:off x="7861300" y="10553579"/>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53784</xdr:rowOff>
    </xdr:from>
    <xdr:to>
      <xdr:col>36</xdr:col>
      <xdr:colOff>165100</xdr:colOff>
      <xdr:row>61</xdr:row>
      <xdr:rowOff>155384</xdr:rowOff>
    </xdr:to>
    <xdr:sp macro="" textlink="">
      <xdr:nvSpPr>
        <xdr:cNvPr id="252" name="楕円 251">
          <a:extLst>
            <a:ext uri="{FF2B5EF4-FFF2-40B4-BE49-F238E27FC236}">
              <a16:creationId xmlns:a16="http://schemas.microsoft.com/office/drawing/2014/main" id="{12CA9D62-DB43-485A-953A-4F32034C508D}"/>
            </a:ext>
          </a:extLst>
        </xdr:cNvPr>
        <xdr:cNvSpPr/>
      </xdr:nvSpPr>
      <xdr:spPr>
        <a:xfrm>
          <a:off x="6921500" y="10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102542</xdr:rowOff>
    </xdr:from>
    <xdr:to>
      <xdr:col>41</xdr:col>
      <xdr:colOff>50800</xdr:colOff>
      <xdr:row>61</xdr:row>
      <xdr:rowOff>104584</xdr:rowOff>
    </xdr:to>
    <xdr:cxnSp macro="">
      <xdr:nvCxnSpPr>
        <xdr:cNvPr id="253" name="直線コネクタ 252">
          <a:extLst>
            <a:ext uri="{FF2B5EF4-FFF2-40B4-BE49-F238E27FC236}">
              <a16:creationId xmlns:a16="http://schemas.microsoft.com/office/drawing/2014/main" id="{B4827650-3890-440E-9D7A-69421138E574}"/>
            </a:ext>
          </a:extLst>
        </xdr:cNvPr>
        <xdr:cNvCxnSpPr/>
      </xdr:nvCxnSpPr>
      <xdr:spPr>
        <a:xfrm flipV="1">
          <a:off x="6972300" y="10560992"/>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1C854D55-8C5D-4C36-BCBE-E51136D00C11}"/>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76C73945-F270-42B5-A598-F992B7820198}"/>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59DF96FA-9C61-4E3E-B821-156DA1B44357}"/>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23B5048-A25D-4923-80C5-8A801F511F92}"/>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148311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7F8184AD-E73F-4D63-AA89-76242740ACE2}"/>
            </a:ext>
          </a:extLst>
        </xdr:cNvPr>
        <xdr:cNvSpPr txBox="1"/>
      </xdr:nvSpPr>
      <xdr:spPr>
        <a:xfrm>
          <a:off x="9327095" y="1026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162456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1310CB-2E9D-466F-A988-A34F64A7578D}"/>
            </a:ext>
          </a:extLst>
        </xdr:cNvPr>
        <xdr:cNvSpPr txBox="1"/>
      </xdr:nvSpPr>
      <xdr:spPr>
        <a:xfrm>
          <a:off x="8450795" y="1027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169869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7AE9B875-F00E-4D0A-806A-46B8B96FADC3}"/>
            </a:ext>
          </a:extLst>
        </xdr:cNvPr>
        <xdr:cNvSpPr txBox="1"/>
      </xdr:nvSpPr>
      <xdr:spPr>
        <a:xfrm>
          <a:off x="7561795" y="1028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461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D3AF04CF-BF71-4E31-98CA-5BB89324B9AD}"/>
            </a:ext>
          </a:extLst>
        </xdr:cNvPr>
        <xdr:cNvSpPr txBox="1"/>
      </xdr:nvSpPr>
      <xdr:spPr>
        <a:xfrm>
          <a:off x="6672795" y="1028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8227E83-FB0A-4DD0-9764-4E888DF693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80DF2C5-8D1D-4727-9481-19CDD3B29FA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B49F302-2445-4A82-B50D-2CDEFDC5C6D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29815CF-BA29-4CB2-B8F5-34E3E84ADCF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FAC8579-C03B-4D66-A3F6-3053DF85C67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7ADE0FE-C036-4735-B13C-0B2970F221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F8BE802-BDF4-4628-AE09-CFD08901E1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D814D22-3ADB-4466-BFAD-90DC37E0E0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4B789B9-CE38-4857-BFA4-50C6DB71A49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3F3C3E7-E22C-4DC1-969B-646C2D9E0D8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1047C63-DA94-4755-B718-09BDC4F5D26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68A8FBAB-7D21-452B-8E71-A397DCA074F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5C377283-9FF9-4CA5-902A-C2290497869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A7829F6B-A5FA-4071-BB8A-FFBEF4F9658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2CB459F1-7B63-4A6D-9AEA-61B890B9C17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95A8A221-79DD-4968-9A95-998ECABA8C4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3CAFB03F-E2C1-480A-9DB9-BE553B92DA6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EF48AC8-C952-4E45-AD37-00EFCF7FDC4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FB732E3-B0F1-4DB7-8B48-20134321418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055AB42-609B-454B-972B-96030B97601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2321A077-6EF6-4AA5-8A9D-7C054A3C9AD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D233B75-AA8F-42A0-B73C-831D682C9E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42F0122B-9F90-4597-B0AB-AD8B9A3C239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B37DBFC-2397-4B29-AFDA-E55CF597C3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8DB64791-1877-47A8-98BE-A192A62E744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D8456BCD-6D47-4F8E-A948-50A270DC092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B1D2C099-3DAC-4C84-A77D-167540696C9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DB5CDD82-7DC6-4012-B6C8-8FF66D07DDA5}"/>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AB89BD03-B208-443D-A12C-AD39CF970075}"/>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35F498A-BBC5-432C-BB76-3A372E62DC4E}"/>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8D3D1341-EACA-4D95-B6F0-BA429E4AB1E7}"/>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F891FF25-3AD0-4910-BD3D-C7F09EA0F522}"/>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89C72F88-2C8D-4C7B-8573-BB43802170DD}"/>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45E39D6D-15D4-4CA9-BDA4-10B73606363E}"/>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E31769D5-267F-415F-BE7D-FFEEF5E53AAB}"/>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A8D74C0-C76A-43E4-B694-B554E2B98D9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C6426C3-45EA-4426-8E05-D40C34C5203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2A9BB4B-C232-4F86-815A-9219D1E28FA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877267C-0D25-41FF-B816-C5A2F780E9D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6ADB3EB-8044-45CF-80B6-B636E6E4A4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302" name="楕円 301">
          <a:extLst>
            <a:ext uri="{FF2B5EF4-FFF2-40B4-BE49-F238E27FC236}">
              <a16:creationId xmlns:a16="http://schemas.microsoft.com/office/drawing/2014/main" id="{C7607051-BF63-4A7E-8BE2-8430401D332A}"/>
            </a:ext>
          </a:extLst>
        </xdr:cNvPr>
        <xdr:cNvSpPr/>
      </xdr:nvSpPr>
      <xdr:spPr>
        <a:xfrm>
          <a:off x="45847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111141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8B57C6DE-1845-42EA-9CBB-1A27F2996BE3}"/>
            </a:ext>
          </a:extLst>
        </xdr:cNvPr>
        <xdr:cNvSpPr txBox="1"/>
      </xdr:nvSpPr>
      <xdr:spPr>
        <a:xfrm>
          <a:off x="4673600" y="1399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304" name="楕円 303">
          <a:extLst>
            <a:ext uri="{FF2B5EF4-FFF2-40B4-BE49-F238E27FC236}">
              <a16:creationId xmlns:a16="http://schemas.microsoft.com/office/drawing/2014/main" id="{CE791023-F95E-4E17-BCD9-92CB7CFAD634}"/>
            </a:ext>
          </a:extLst>
        </xdr:cNvPr>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139064</xdr:rowOff>
    </xdr:from>
    <xdr:to>
      <xdr:col>24</xdr:col>
      <xdr:colOff>63500</xdr:colOff>
      <xdr:row>83</xdr:row>
      <xdr:rowOff>15239</xdr:rowOff>
    </xdr:to>
    <xdr:cxnSp macro="">
      <xdr:nvCxnSpPr>
        <xdr:cNvPr id="305" name="直線コネクタ 304">
          <a:extLst>
            <a:ext uri="{FF2B5EF4-FFF2-40B4-BE49-F238E27FC236}">
              <a16:creationId xmlns:a16="http://schemas.microsoft.com/office/drawing/2014/main" id="{C0BD2E24-1EF3-465F-8EA9-C6D969B90BED}"/>
            </a:ext>
          </a:extLst>
        </xdr:cNvPr>
        <xdr:cNvCxnSpPr/>
      </xdr:nvCxnSpPr>
      <xdr:spPr>
        <a:xfrm flipV="1">
          <a:off x="3797300" y="141979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306" name="楕円 305">
          <a:extLst>
            <a:ext uri="{FF2B5EF4-FFF2-40B4-BE49-F238E27FC236}">
              <a16:creationId xmlns:a16="http://schemas.microsoft.com/office/drawing/2014/main" id="{85611642-4517-42EF-BC86-9C30446E6E50}"/>
            </a:ext>
          </a:extLst>
        </xdr:cNvPr>
        <xdr:cNvSpPr/>
      </xdr:nvSpPr>
      <xdr:spPr>
        <a:xfrm>
          <a:off x="2857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81914</xdr:rowOff>
    </xdr:to>
    <xdr:cxnSp macro="">
      <xdr:nvCxnSpPr>
        <xdr:cNvPr id="307" name="直線コネクタ 306">
          <a:extLst>
            <a:ext uri="{FF2B5EF4-FFF2-40B4-BE49-F238E27FC236}">
              <a16:creationId xmlns:a16="http://schemas.microsoft.com/office/drawing/2014/main" id="{3636C4A7-DAA2-42D8-A1C9-03B2546E4AC6}"/>
            </a:ext>
          </a:extLst>
        </xdr:cNvPr>
        <xdr:cNvCxnSpPr/>
      </xdr:nvCxnSpPr>
      <xdr:spPr>
        <a:xfrm flipV="1">
          <a:off x="2908300" y="1424558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17780</xdr:rowOff>
    </xdr:from>
    <xdr:to>
      <xdr:col>10</xdr:col>
      <xdr:colOff>165100</xdr:colOff>
      <xdr:row>83</xdr:row>
      <xdr:rowOff>119380</xdr:rowOff>
    </xdr:to>
    <xdr:sp macro="" textlink="">
      <xdr:nvSpPr>
        <xdr:cNvPr id="308" name="楕円 307">
          <a:extLst>
            <a:ext uri="{FF2B5EF4-FFF2-40B4-BE49-F238E27FC236}">
              <a16:creationId xmlns:a16="http://schemas.microsoft.com/office/drawing/2014/main" id="{FBA5CBE9-CB8C-4E42-94C0-040305683C71}"/>
            </a:ext>
          </a:extLst>
        </xdr:cNvPr>
        <xdr:cNvSpPr/>
      </xdr:nvSpPr>
      <xdr:spPr>
        <a:xfrm>
          <a:off x="196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68580</xdr:rowOff>
    </xdr:from>
    <xdr:to>
      <xdr:col>15</xdr:col>
      <xdr:colOff>50800</xdr:colOff>
      <xdr:row>83</xdr:row>
      <xdr:rowOff>81914</xdr:rowOff>
    </xdr:to>
    <xdr:cxnSp macro="">
      <xdr:nvCxnSpPr>
        <xdr:cNvPr id="309" name="直線コネクタ 308">
          <a:extLst>
            <a:ext uri="{FF2B5EF4-FFF2-40B4-BE49-F238E27FC236}">
              <a16:creationId xmlns:a16="http://schemas.microsoft.com/office/drawing/2014/main" id="{3ED7B0F4-2D99-41AB-A893-FA6DB761302F}"/>
            </a:ext>
          </a:extLst>
        </xdr:cNvPr>
        <xdr:cNvCxnSpPr/>
      </xdr:nvCxnSpPr>
      <xdr:spPr>
        <a:xfrm>
          <a:off x="2019300" y="142989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27305</xdr:rowOff>
    </xdr:from>
    <xdr:to>
      <xdr:col>6</xdr:col>
      <xdr:colOff>38100</xdr:colOff>
      <xdr:row>83</xdr:row>
      <xdr:rowOff>128905</xdr:rowOff>
    </xdr:to>
    <xdr:sp macro="" textlink="">
      <xdr:nvSpPr>
        <xdr:cNvPr id="310" name="楕円 309">
          <a:extLst>
            <a:ext uri="{FF2B5EF4-FFF2-40B4-BE49-F238E27FC236}">
              <a16:creationId xmlns:a16="http://schemas.microsoft.com/office/drawing/2014/main" id="{81B2B9E9-75EA-473E-9C58-5557B8459AC3}"/>
            </a:ext>
          </a:extLst>
        </xdr:cNvPr>
        <xdr:cNvSpPr/>
      </xdr:nvSpPr>
      <xdr:spPr>
        <a:xfrm>
          <a:off x="1079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68580</xdr:rowOff>
    </xdr:from>
    <xdr:to>
      <xdr:col>10</xdr:col>
      <xdr:colOff>114300</xdr:colOff>
      <xdr:row>83</xdr:row>
      <xdr:rowOff>78105</xdr:rowOff>
    </xdr:to>
    <xdr:cxnSp macro="">
      <xdr:nvCxnSpPr>
        <xdr:cNvPr id="311" name="直線コネクタ 310">
          <a:extLst>
            <a:ext uri="{FF2B5EF4-FFF2-40B4-BE49-F238E27FC236}">
              <a16:creationId xmlns:a16="http://schemas.microsoft.com/office/drawing/2014/main" id="{3CDDBD2C-F418-40C9-9A50-CD4EBDC5CC03}"/>
            </a:ext>
          </a:extLst>
        </xdr:cNvPr>
        <xdr:cNvCxnSpPr/>
      </xdr:nvCxnSpPr>
      <xdr:spPr>
        <a:xfrm flipV="1">
          <a:off x="1130300" y="142989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2812E873-E95B-42F1-B961-96DB0DEE2DA9}"/>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32501D93-CC26-4D62-B2CB-9D8E4F9AA0E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344373B6-8608-4510-846D-28D0315A17C8}"/>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F964C8A5-E677-4EEF-8D18-CACCA46CCEC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82566</xdr:rowOff>
    </xdr:from>
    <xdr:ext cx="405111" cy="259045"/>
    <xdr:sp macro="" textlink="">
      <xdr:nvSpPr>
        <xdr:cNvPr id="316" name="n_1mainValue【公営住宅】&#10;有形固定資産減価償却率">
          <a:extLst>
            <a:ext uri="{FF2B5EF4-FFF2-40B4-BE49-F238E27FC236}">
              <a16:creationId xmlns:a16="http://schemas.microsoft.com/office/drawing/2014/main" id="{6235B107-89D7-4E4C-AEC8-958D8748B0FA}"/>
            </a:ext>
          </a:extLst>
        </xdr:cNvPr>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317" name="n_2mainValue【公営住宅】&#10;有形固定資産減価償却率">
          <a:extLst>
            <a:ext uri="{FF2B5EF4-FFF2-40B4-BE49-F238E27FC236}">
              <a16:creationId xmlns:a16="http://schemas.microsoft.com/office/drawing/2014/main" id="{9D9E58C1-86F1-475A-AD27-EABB961A01C2}"/>
            </a:ext>
          </a:extLst>
        </xdr:cNvPr>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8" name="n_3mainValue【公営住宅】&#10;有形固定資産減価償却率">
          <a:extLst>
            <a:ext uri="{FF2B5EF4-FFF2-40B4-BE49-F238E27FC236}">
              <a16:creationId xmlns:a16="http://schemas.microsoft.com/office/drawing/2014/main" id="{A5756B85-2398-47C8-B8CF-5C85FFE5272A}"/>
            </a:ext>
          </a:extLst>
        </xdr:cNvPr>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120032</xdr:rowOff>
    </xdr:from>
    <xdr:ext cx="405111" cy="259045"/>
    <xdr:sp macro="" textlink="">
      <xdr:nvSpPr>
        <xdr:cNvPr id="319" name="n_4mainValue【公営住宅】&#10;有形固定資産減価償却率">
          <a:extLst>
            <a:ext uri="{FF2B5EF4-FFF2-40B4-BE49-F238E27FC236}">
              <a16:creationId xmlns:a16="http://schemas.microsoft.com/office/drawing/2014/main" id="{3F1993B2-155A-4C8B-BE3C-2DA36B948EE6}"/>
            </a:ext>
          </a:extLst>
        </xdr:cNvPr>
        <xdr:cNvSpPr txBox="1"/>
      </xdr:nvSpPr>
      <xdr:spPr>
        <a:xfrm>
          <a:off x="927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957434C1-3064-4E5A-957E-FEF54EE1DD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9A5B8FC9-F461-4BE1-87D7-ADEB680E03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F46C46CB-763C-43F4-BD39-5496BAA495F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0C5764A-7FAC-47BC-95BB-D3808EA7E46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302E099-3C24-497B-8B89-F4A10D78B29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4158C3F-8DD7-40DB-AEDB-242879DD0EC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F63AF48C-5211-4AD1-BE54-7D32A183DE4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609F6CA8-7C97-4CB3-B70D-27F54214BD7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9DC9259B-C730-4770-8083-148E48888A4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28DDA79-E41F-4DE4-AE4B-FF8BE14DED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602B28EA-DEFE-4056-A695-40C4A3322DE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7BF5848-8531-43F3-9C40-380BB11665D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D7D5F645-1C2C-4235-9012-DA59CB6C660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2925DC9E-AE8B-4221-A8B6-A5BF78695F01}"/>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226DD74A-985F-4F38-A005-1AC180ABD69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1FAA5CF7-44B4-4840-9D3F-623BE20458BC}"/>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F7CC0DD0-3212-4121-B27B-A0FD943E28E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173BA296-6181-43DD-9771-BB6A36CBF3C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ED9EEE7-DB63-4E37-B815-C2968711CB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1ECDAC84-2252-49A2-86A1-C21E0FCE362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DAF9C5E8-B44F-4514-97A5-F39D7E5DEA5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773DEAFB-3B36-4009-B0E3-1BC571FEAB45}"/>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7D892C52-9A8D-4079-8BC5-387A278796CE}"/>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FD75F554-E1EF-4F89-A967-15D1A4EC047D}"/>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153CDE66-8055-4A1F-9A12-E060D1EAB627}"/>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300225B4-97AF-4435-A77B-DD29DBCFF4CD}"/>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107A2151-4B90-4C45-A421-9E88ED678515}"/>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5E91EB2D-C8E6-418E-B740-1C97022F56DF}"/>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3237668D-C856-468B-B4A6-2F9E6752AEAF}"/>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7EAD18B5-A1DE-4180-BE14-211677D5437F}"/>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6753968F-9392-48D8-BD63-2637F6A24DE8}"/>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1519B65C-A233-4A35-A38A-85E535395B93}"/>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154824B8-DD63-45B1-827E-A3A53DB4600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EEAEC39-8AFC-4279-B2D6-2F611FAD23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44A710A-3039-455D-A244-FF2BE0F498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2DBC9B4-5456-4322-83E8-1ECF6DF1294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53AEACA-3822-4F11-8529-C77E12D3F7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65526</xdr:rowOff>
    </xdr:from>
    <xdr:to>
      <xdr:col>55</xdr:col>
      <xdr:colOff>50800</xdr:colOff>
      <xdr:row>85</xdr:row>
      <xdr:rowOff>167126</xdr:rowOff>
    </xdr:to>
    <xdr:sp macro="" textlink="">
      <xdr:nvSpPr>
        <xdr:cNvPr id="357" name="楕円 356">
          <a:extLst>
            <a:ext uri="{FF2B5EF4-FFF2-40B4-BE49-F238E27FC236}">
              <a16:creationId xmlns:a16="http://schemas.microsoft.com/office/drawing/2014/main" id="{48F06890-CFA7-4375-A96A-643B3D55E6A6}"/>
            </a:ext>
          </a:extLst>
        </xdr:cNvPr>
        <xdr:cNvSpPr/>
      </xdr:nvSpPr>
      <xdr:spPr>
        <a:xfrm>
          <a:off x="10426700" y="1463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24903</xdr:rowOff>
    </xdr:from>
    <xdr:ext cx="469744" cy="259045"/>
    <xdr:sp macro="" textlink="">
      <xdr:nvSpPr>
        <xdr:cNvPr id="358" name="【公営住宅】&#10;一人当たり面積該当値テキスト">
          <a:extLst>
            <a:ext uri="{FF2B5EF4-FFF2-40B4-BE49-F238E27FC236}">
              <a16:creationId xmlns:a16="http://schemas.microsoft.com/office/drawing/2014/main" id="{CB783B4F-21E1-4BA2-8950-E6EFD143275A}"/>
            </a:ext>
          </a:extLst>
        </xdr:cNvPr>
        <xdr:cNvSpPr txBox="1"/>
      </xdr:nvSpPr>
      <xdr:spPr>
        <a:xfrm>
          <a:off x="10515600" y="1442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70327</xdr:rowOff>
    </xdr:from>
    <xdr:to>
      <xdr:col>50</xdr:col>
      <xdr:colOff>165100</xdr:colOff>
      <xdr:row>86</xdr:row>
      <xdr:rowOff>477</xdr:rowOff>
    </xdr:to>
    <xdr:sp macro="" textlink="">
      <xdr:nvSpPr>
        <xdr:cNvPr id="359" name="楕円 358">
          <a:extLst>
            <a:ext uri="{FF2B5EF4-FFF2-40B4-BE49-F238E27FC236}">
              <a16:creationId xmlns:a16="http://schemas.microsoft.com/office/drawing/2014/main" id="{9BE45396-93EC-4C6A-BC40-47437D7654D9}"/>
            </a:ext>
          </a:extLst>
        </xdr:cNvPr>
        <xdr:cNvSpPr/>
      </xdr:nvSpPr>
      <xdr:spPr>
        <a:xfrm>
          <a:off x="9588500" y="146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116326</xdr:rowOff>
    </xdr:from>
    <xdr:to>
      <xdr:col>55</xdr:col>
      <xdr:colOff>0</xdr:colOff>
      <xdr:row>85</xdr:row>
      <xdr:rowOff>121127</xdr:rowOff>
    </xdr:to>
    <xdr:cxnSp macro="">
      <xdr:nvCxnSpPr>
        <xdr:cNvPr id="360" name="直線コネクタ 359">
          <a:extLst>
            <a:ext uri="{FF2B5EF4-FFF2-40B4-BE49-F238E27FC236}">
              <a16:creationId xmlns:a16="http://schemas.microsoft.com/office/drawing/2014/main" id="{0304AF6D-A5A1-4204-9D66-78148D7FBFB8}"/>
            </a:ext>
          </a:extLst>
        </xdr:cNvPr>
        <xdr:cNvCxnSpPr/>
      </xdr:nvCxnSpPr>
      <xdr:spPr>
        <a:xfrm flipV="1">
          <a:off x="9639300" y="14689576"/>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61001</xdr:rowOff>
    </xdr:from>
    <xdr:to>
      <xdr:col>46</xdr:col>
      <xdr:colOff>38100</xdr:colOff>
      <xdr:row>85</xdr:row>
      <xdr:rowOff>162601</xdr:rowOff>
    </xdr:to>
    <xdr:sp macro="" textlink="">
      <xdr:nvSpPr>
        <xdr:cNvPr id="361" name="楕円 360">
          <a:extLst>
            <a:ext uri="{FF2B5EF4-FFF2-40B4-BE49-F238E27FC236}">
              <a16:creationId xmlns:a16="http://schemas.microsoft.com/office/drawing/2014/main" id="{B6959456-6008-4ED8-926C-6C6E82C63F00}"/>
            </a:ext>
          </a:extLst>
        </xdr:cNvPr>
        <xdr:cNvSpPr/>
      </xdr:nvSpPr>
      <xdr:spPr>
        <a:xfrm>
          <a:off x="8699500" y="146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111801</xdr:rowOff>
    </xdr:from>
    <xdr:to>
      <xdr:col>50</xdr:col>
      <xdr:colOff>114300</xdr:colOff>
      <xdr:row>85</xdr:row>
      <xdr:rowOff>121127</xdr:rowOff>
    </xdr:to>
    <xdr:cxnSp macro="">
      <xdr:nvCxnSpPr>
        <xdr:cNvPr id="362" name="直線コネクタ 361">
          <a:extLst>
            <a:ext uri="{FF2B5EF4-FFF2-40B4-BE49-F238E27FC236}">
              <a16:creationId xmlns:a16="http://schemas.microsoft.com/office/drawing/2014/main" id="{6FF9A1BE-3B91-43F7-89A4-7134AEBD052A}"/>
            </a:ext>
          </a:extLst>
        </xdr:cNvPr>
        <xdr:cNvCxnSpPr/>
      </xdr:nvCxnSpPr>
      <xdr:spPr>
        <a:xfrm>
          <a:off x="8750300" y="14685051"/>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74991</xdr:rowOff>
    </xdr:from>
    <xdr:to>
      <xdr:col>41</xdr:col>
      <xdr:colOff>101600</xdr:colOff>
      <xdr:row>86</xdr:row>
      <xdr:rowOff>5141</xdr:rowOff>
    </xdr:to>
    <xdr:sp macro="" textlink="">
      <xdr:nvSpPr>
        <xdr:cNvPr id="363" name="楕円 362">
          <a:extLst>
            <a:ext uri="{FF2B5EF4-FFF2-40B4-BE49-F238E27FC236}">
              <a16:creationId xmlns:a16="http://schemas.microsoft.com/office/drawing/2014/main" id="{96536165-E9E2-4C3E-8B91-24C95BF06EE5}"/>
            </a:ext>
          </a:extLst>
        </xdr:cNvPr>
        <xdr:cNvSpPr/>
      </xdr:nvSpPr>
      <xdr:spPr>
        <a:xfrm>
          <a:off x="7810500" y="146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111801</xdr:rowOff>
    </xdr:from>
    <xdr:to>
      <xdr:col>45</xdr:col>
      <xdr:colOff>177800</xdr:colOff>
      <xdr:row>85</xdr:row>
      <xdr:rowOff>125791</xdr:rowOff>
    </xdr:to>
    <xdr:cxnSp macro="">
      <xdr:nvCxnSpPr>
        <xdr:cNvPr id="364" name="直線コネクタ 363">
          <a:extLst>
            <a:ext uri="{FF2B5EF4-FFF2-40B4-BE49-F238E27FC236}">
              <a16:creationId xmlns:a16="http://schemas.microsoft.com/office/drawing/2014/main" id="{5A74EA93-84C6-47B9-BADA-38F7582E8C59}"/>
            </a:ext>
          </a:extLst>
        </xdr:cNvPr>
        <xdr:cNvCxnSpPr/>
      </xdr:nvCxnSpPr>
      <xdr:spPr>
        <a:xfrm flipV="1">
          <a:off x="7861300" y="14685051"/>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77597</xdr:rowOff>
    </xdr:from>
    <xdr:to>
      <xdr:col>36</xdr:col>
      <xdr:colOff>165100</xdr:colOff>
      <xdr:row>86</xdr:row>
      <xdr:rowOff>7747</xdr:rowOff>
    </xdr:to>
    <xdr:sp macro="" textlink="">
      <xdr:nvSpPr>
        <xdr:cNvPr id="365" name="楕円 364">
          <a:extLst>
            <a:ext uri="{FF2B5EF4-FFF2-40B4-BE49-F238E27FC236}">
              <a16:creationId xmlns:a16="http://schemas.microsoft.com/office/drawing/2014/main" id="{9FB45871-5B40-440E-8455-4DEDD963961A}"/>
            </a:ext>
          </a:extLst>
        </xdr:cNvPr>
        <xdr:cNvSpPr/>
      </xdr:nvSpPr>
      <xdr:spPr>
        <a:xfrm>
          <a:off x="6921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125791</xdr:rowOff>
    </xdr:from>
    <xdr:to>
      <xdr:col>41</xdr:col>
      <xdr:colOff>50800</xdr:colOff>
      <xdr:row>85</xdr:row>
      <xdr:rowOff>128397</xdr:rowOff>
    </xdr:to>
    <xdr:cxnSp macro="">
      <xdr:nvCxnSpPr>
        <xdr:cNvPr id="366" name="直線コネクタ 365">
          <a:extLst>
            <a:ext uri="{FF2B5EF4-FFF2-40B4-BE49-F238E27FC236}">
              <a16:creationId xmlns:a16="http://schemas.microsoft.com/office/drawing/2014/main" id="{EC4E5FBA-FC50-4BD3-8713-E90956908AF3}"/>
            </a:ext>
          </a:extLst>
        </xdr:cNvPr>
        <xdr:cNvCxnSpPr/>
      </xdr:nvCxnSpPr>
      <xdr:spPr>
        <a:xfrm flipV="1">
          <a:off x="6972300" y="1469904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F1630C5B-270B-450D-BE64-7EB5F870C5FE}"/>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621E54EE-33C5-4643-B814-2DCBE9741570}"/>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7B36DC1B-A71E-4778-BFDE-4C2B1DB98895}"/>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2206D217-3070-4EB7-B638-6FAEF62E01EB}"/>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17004</xdr:rowOff>
    </xdr:from>
    <xdr:ext cx="469744" cy="259045"/>
    <xdr:sp macro="" textlink="">
      <xdr:nvSpPr>
        <xdr:cNvPr id="371" name="n_1mainValue【公営住宅】&#10;一人当たり面積">
          <a:extLst>
            <a:ext uri="{FF2B5EF4-FFF2-40B4-BE49-F238E27FC236}">
              <a16:creationId xmlns:a16="http://schemas.microsoft.com/office/drawing/2014/main" id="{FC084466-0DB2-426E-B19F-F7DFFCD8F665}"/>
            </a:ext>
          </a:extLst>
        </xdr:cNvPr>
        <xdr:cNvSpPr txBox="1"/>
      </xdr:nvSpPr>
      <xdr:spPr>
        <a:xfrm>
          <a:off x="9391727" y="1441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7678</xdr:rowOff>
    </xdr:from>
    <xdr:ext cx="469744" cy="259045"/>
    <xdr:sp macro="" textlink="">
      <xdr:nvSpPr>
        <xdr:cNvPr id="372" name="n_2mainValue【公営住宅】&#10;一人当たり面積">
          <a:extLst>
            <a:ext uri="{FF2B5EF4-FFF2-40B4-BE49-F238E27FC236}">
              <a16:creationId xmlns:a16="http://schemas.microsoft.com/office/drawing/2014/main" id="{F76929AA-5EA3-4720-A458-B1F37BCF09EB}"/>
            </a:ext>
          </a:extLst>
        </xdr:cNvPr>
        <xdr:cNvSpPr txBox="1"/>
      </xdr:nvSpPr>
      <xdr:spPr>
        <a:xfrm>
          <a:off x="8515427" y="1440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21668</xdr:rowOff>
    </xdr:from>
    <xdr:ext cx="469744" cy="259045"/>
    <xdr:sp macro="" textlink="">
      <xdr:nvSpPr>
        <xdr:cNvPr id="373" name="n_3mainValue【公営住宅】&#10;一人当たり面積">
          <a:extLst>
            <a:ext uri="{FF2B5EF4-FFF2-40B4-BE49-F238E27FC236}">
              <a16:creationId xmlns:a16="http://schemas.microsoft.com/office/drawing/2014/main" id="{039A8F47-4E98-41B9-BEA4-800DE2D30F97}"/>
            </a:ext>
          </a:extLst>
        </xdr:cNvPr>
        <xdr:cNvSpPr txBox="1"/>
      </xdr:nvSpPr>
      <xdr:spPr>
        <a:xfrm>
          <a:off x="7626427" y="1442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24274</xdr:rowOff>
    </xdr:from>
    <xdr:ext cx="469744" cy="259045"/>
    <xdr:sp macro="" textlink="">
      <xdr:nvSpPr>
        <xdr:cNvPr id="374" name="n_4mainValue【公営住宅】&#10;一人当たり面積">
          <a:extLst>
            <a:ext uri="{FF2B5EF4-FFF2-40B4-BE49-F238E27FC236}">
              <a16:creationId xmlns:a16="http://schemas.microsoft.com/office/drawing/2014/main" id="{5A86E9A9-0D90-4917-AAFD-55C960C32546}"/>
            </a:ext>
          </a:extLst>
        </xdr:cNvPr>
        <xdr:cNvSpPr txBox="1"/>
      </xdr:nvSpPr>
      <xdr:spPr>
        <a:xfrm>
          <a:off x="6737427" y="1442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438126CE-9687-499B-A147-E6EAEC021C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7F3EE7B5-41FD-4E37-9855-C5E137C51E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15485201-32C0-43AF-B2E1-211AEF29906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1B677595-5BE6-4B5C-AF16-9B6A93DF67D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DA950CB6-0A47-4835-8B35-7C8B7AE53D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B7119DE7-468E-4792-8562-DAA3C32B3D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73351338-7738-4C31-B15D-6351D40B48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5C0BF83C-4147-4795-B1DB-2B692BBDE03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95EA5628-391A-4A92-843A-467D7F16A8B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B730776A-BA6B-4E5E-B2C5-430F7BE48C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1FC55230-658A-4736-964F-C18EE268ED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BC42BFED-772F-4296-BA38-CB0CFDE81D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EE51E04C-CF71-43F8-BAB6-C68B3416D93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C58D22E8-D4DF-456D-BFFA-17F7DD5AEC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88B374E5-1DAB-4172-87FC-655C3EE2A6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E39D8195-D60B-466A-859A-B2F0510F504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A6B41943-4CB0-46C6-A165-A329E2160B6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653A7839-A3AE-4C32-8800-A7288F2EF5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7688795B-A538-424F-A635-1AF8D4D8A1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4D3B6C5D-3994-4838-B9CA-41503479F1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CA216817-A84B-4F54-A2FD-4AE7740FC8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EBA8854A-8C11-40AC-AEAA-B45F41A1D77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A256A8E9-042A-414C-83A3-57B780768F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92CCFCC1-CCC5-4864-A42C-94DF4B271E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5C4F8DE1-BF65-42DB-963C-957B3BA46B0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6B7D8012-D0D3-454D-80C5-7C644F0234A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11B11281-EAC5-45D9-B272-C8F1E33C5A5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728D9A32-2BDD-4378-A31B-0188A212869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165115C8-2EBF-49D2-A688-5561E0BEFBD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D333A971-24F3-4BA6-A23D-E0D4B73B907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FBCDEA0-2833-46E2-954F-2093570B36F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6FC64923-5D87-46D6-B81B-A3A3856146E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F4BE8838-5F79-4139-B9A9-A03FC36330F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9D62A2C4-760D-44E2-97A4-B43EB3100BA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37AE72F-8C1A-4DB9-954D-A58A887503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554869DB-421D-4C48-A687-BA6EABA4EF6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A2D55C51-CCF7-46C6-8F4B-0E8C6C55270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E0369F89-54B4-48BC-93EE-644B2B0E0C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CCC34C7B-122B-42E9-BEF9-65147C3C7E3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7199BE34-E258-4A8C-BC84-AFF49D15724D}"/>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8097D4-157C-4FC3-BA3E-463D4F97D15A}"/>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D2E1B81D-11CF-4269-8B92-AA987FB8B551}"/>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6DC264CC-E5E7-48DF-A8EA-74F77A647934}"/>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3DAFF83B-374B-4448-B812-C0671C42F51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BE269BAD-34D1-4E03-9C3B-3F53D40A2BEB}"/>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1F6CE40A-43E5-44A5-A423-E5E1840BCDF3}"/>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2488D697-4015-4541-BB3C-D8ADBBEAF12A}"/>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CB61DBEC-8337-4C92-AE0B-510A719F1D02}"/>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D0A89E08-C16B-4983-A6BF-BC99CA856B4A}"/>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8D0B4592-4FF0-4EE6-A1EF-7F8B203C84BA}"/>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9FB427C-FC18-4436-9DA7-C304B962FC6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AA7D4453-FD1C-40A4-8C5B-FF8F99627B5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2C6FA6A-B617-4ABF-8A7B-29C9EF4F252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D9C902E-09B8-49C4-8764-F5F29869285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307E0C0-35E9-45DD-B0A9-52BFB3CD11F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87630</xdr:rowOff>
    </xdr:from>
    <xdr:to>
      <xdr:col>85</xdr:col>
      <xdr:colOff>177800</xdr:colOff>
      <xdr:row>36</xdr:row>
      <xdr:rowOff>17780</xdr:rowOff>
    </xdr:to>
    <xdr:sp macro="" textlink="">
      <xdr:nvSpPr>
        <xdr:cNvPr id="430" name="楕円 429">
          <a:extLst>
            <a:ext uri="{FF2B5EF4-FFF2-40B4-BE49-F238E27FC236}">
              <a16:creationId xmlns:a16="http://schemas.microsoft.com/office/drawing/2014/main" id="{E27E3C60-B5D6-4379-89DB-BECFCD05DA27}"/>
            </a:ext>
          </a:extLst>
        </xdr:cNvPr>
        <xdr:cNvSpPr/>
      </xdr:nvSpPr>
      <xdr:spPr>
        <a:xfrm>
          <a:off x="162687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110507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A6047AA5-5283-48B1-9E06-BD89A37AC2BF}"/>
            </a:ext>
          </a:extLst>
        </xdr:cNvPr>
        <xdr:cNvSpPr txBox="1"/>
      </xdr:nvSpPr>
      <xdr:spPr>
        <a:xfrm>
          <a:off x="16357600"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432" name="楕円 431">
          <a:extLst>
            <a:ext uri="{FF2B5EF4-FFF2-40B4-BE49-F238E27FC236}">
              <a16:creationId xmlns:a16="http://schemas.microsoft.com/office/drawing/2014/main" id="{3F0BDC21-E3A7-46CD-AD5A-5E915BC8D84E}"/>
            </a:ext>
          </a:extLst>
        </xdr:cNvPr>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138430</xdr:rowOff>
    </xdr:from>
    <xdr:to>
      <xdr:col>85</xdr:col>
      <xdr:colOff>127000</xdr:colOff>
      <xdr:row>35</xdr:row>
      <xdr:rowOff>167640</xdr:rowOff>
    </xdr:to>
    <xdr:cxnSp macro="">
      <xdr:nvCxnSpPr>
        <xdr:cNvPr id="433" name="直線コネクタ 432">
          <a:extLst>
            <a:ext uri="{FF2B5EF4-FFF2-40B4-BE49-F238E27FC236}">
              <a16:creationId xmlns:a16="http://schemas.microsoft.com/office/drawing/2014/main" id="{BF8C9B3B-DF0D-4E11-9688-F8C457C06402}"/>
            </a:ext>
          </a:extLst>
        </xdr:cNvPr>
        <xdr:cNvCxnSpPr/>
      </xdr:nvCxnSpPr>
      <xdr:spPr>
        <a:xfrm flipV="1">
          <a:off x="15481300" y="613918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95250</xdr:rowOff>
    </xdr:from>
    <xdr:to>
      <xdr:col>76</xdr:col>
      <xdr:colOff>165100</xdr:colOff>
      <xdr:row>36</xdr:row>
      <xdr:rowOff>25400</xdr:rowOff>
    </xdr:to>
    <xdr:sp macro="" textlink="">
      <xdr:nvSpPr>
        <xdr:cNvPr id="434" name="楕円 433">
          <a:extLst>
            <a:ext uri="{FF2B5EF4-FFF2-40B4-BE49-F238E27FC236}">
              <a16:creationId xmlns:a16="http://schemas.microsoft.com/office/drawing/2014/main" id="{F9937957-3EB5-4124-BE49-097CE1619689}"/>
            </a:ext>
          </a:extLst>
        </xdr:cNvPr>
        <xdr:cNvSpPr/>
      </xdr:nvSpPr>
      <xdr:spPr>
        <a:xfrm>
          <a:off x="14541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146050</xdr:rowOff>
    </xdr:from>
    <xdr:to>
      <xdr:col>81</xdr:col>
      <xdr:colOff>50800</xdr:colOff>
      <xdr:row>35</xdr:row>
      <xdr:rowOff>167640</xdr:rowOff>
    </xdr:to>
    <xdr:cxnSp macro="">
      <xdr:nvCxnSpPr>
        <xdr:cNvPr id="435" name="直線コネクタ 434">
          <a:extLst>
            <a:ext uri="{FF2B5EF4-FFF2-40B4-BE49-F238E27FC236}">
              <a16:creationId xmlns:a16="http://schemas.microsoft.com/office/drawing/2014/main" id="{50EBB3A0-8407-4392-9E84-EA613B937DCC}"/>
            </a:ext>
          </a:extLst>
        </xdr:cNvPr>
        <xdr:cNvCxnSpPr/>
      </xdr:nvCxnSpPr>
      <xdr:spPr>
        <a:xfrm>
          <a:off x="14592300" y="614680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95250</xdr:rowOff>
    </xdr:from>
    <xdr:to>
      <xdr:col>72</xdr:col>
      <xdr:colOff>38100</xdr:colOff>
      <xdr:row>36</xdr:row>
      <xdr:rowOff>25400</xdr:rowOff>
    </xdr:to>
    <xdr:sp macro="" textlink="">
      <xdr:nvSpPr>
        <xdr:cNvPr id="436" name="楕円 435">
          <a:extLst>
            <a:ext uri="{FF2B5EF4-FFF2-40B4-BE49-F238E27FC236}">
              <a16:creationId xmlns:a16="http://schemas.microsoft.com/office/drawing/2014/main" id="{E8C75ED0-4511-4E57-A2B5-41B6B6543E57}"/>
            </a:ext>
          </a:extLst>
        </xdr:cNvPr>
        <xdr:cNvSpPr/>
      </xdr:nvSpPr>
      <xdr:spPr>
        <a:xfrm>
          <a:off x="13652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146050</xdr:rowOff>
    </xdr:from>
    <xdr:to>
      <xdr:col>76</xdr:col>
      <xdr:colOff>114300</xdr:colOff>
      <xdr:row>35</xdr:row>
      <xdr:rowOff>146050</xdr:rowOff>
    </xdr:to>
    <xdr:cxnSp macro="">
      <xdr:nvCxnSpPr>
        <xdr:cNvPr id="437" name="直線コネクタ 436">
          <a:extLst>
            <a:ext uri="{FF2B5EF4-FFF2-40B4-BE49-F238E27FC236}">
              <a16:creationId xmlns:a16="http://schemas.microsoft.com/office/drawing/2014/main" id="{4B3D9B90-0A7F-4AC3-B607-2C1460523A84}"/>
            </a:ext>
          </a:extLst>
        </xdr:cNvPr>
        <xdr:cNvCxnSpPr/>
      </xdr:nvCxnSpPr>
      <xdr:spPr>
        <a:xfrm>
          <a:off x="137033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50800</xdr:rowOff>
    </xdr:from>
    <xdr:to>
      <xdr:col>67</xdr:col>
      <xdr:colOff>101600</xdr:colOff>
      <xdr:row>35</xdr:row>
      <xdr:rowOff>152400</xdr:rowOff>
    </xdr:to>
    <xdr:sp macro="" textlink="">
      <xdr:nvSpPr>
        <xdr:cNvPr id="438" name="楕円 437">
          <a:extLst>
            <a:ext uri="{FF2B5EF4-FFF2-40B4-BE49-F238E27FC236}">
              <a16:creationId xmlns:a16="http://schemas.microsoft.com/office/drawing/2014/main" id="{782606F8-8106-4B13-879A-967B33A532A4}"/>
            </a:ext>
          </a:extLst>
        </xdr:cNvPr>
        <xdr:cNvSpPr/>
      </xdr:nvSpPr>
      <xdr:spPr>
        <a:xfrm>
          <a:off x="12763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101600</xdr:rowOff>
    </xdr:from>
    <xdr:to>
      <xdr:col>71</xdr:col>
      <xdr:colOff>177800</xdr:colOff>
      <xdr:row>35</xdr:row>
      <xdr:rowOff>146050</xdr:rowOff>
    </xdr:to>
    <xdr:cxnSp macro="">
      <xdr:nvCxnSpPr>
        <xdr:cNvPr id="439" name="直線コネクタ 438">
          <a:extLst>
            <a:ext uri="{FF2B5EF4-FFF2-40B4-BE49-F238E27FC236}">
              <a16:creationId xmlns:a16="http://schemas.microsoft.com/office/drawing/2014/main" id="{E708ACF0-2D29-4B8D-A3A8-68E9E64C1288}"/>
            </a:ext>
          </a:extLst>
        </xdr:cNvPr>
        <xdr:cNvCxnSpPr/>
      </xdr:nvCxnSpPr>
      <xdr:spPr>
        <a:xfrm>
          <a:off x="12814300" y="610235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65062EE9-E453-4A7C-813D-8F9C862C8296}"/>
            </a:ext>
          </a:extLst>
        </xdr:cNvPr>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8CEB11E4-370F-43EE-B17B-6B30258B3D6C}"/>
            </a:ext>
          </a:extLst>
        </xdr:cNvPr>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E3EE2115-9E73-4939-8C14-91755C46005F}"/>
            </a:ext>
          </a:extLst>
        </xdr:cNvPr>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257E4941-FC32-429C-8C1C-9F43A5042EDB}"/>
            </a:ext>
          </a:extLst>
        </xdr:cNvPr>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263AF0C5-7798-4594-907C-7E25BDED5164}"/>
            </a:ext>
          </a:extLst>
        </xdr:cNvPr>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41927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FDD59DA5-7DFA-436C-A9EC-388504C9F6AE}"/>
            </a:ext>
          </a:extLst>
        </xdr:cNvPr>
        <xdr:cNvSpPr txBox="1"/>
      </xdr:nvSpPr>
      <xdr:spPr>
        <a:xfrm>
          <a:off x="14389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41927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4BD417B5-828D-4AA7-A779-E0E5A80FABDD}"/>
            </a:ext>
          </a:extLst>
        </xdr:cNvPr>
        <xdr:cNvSpPr txBox="1"/>
      </xdr:nvSpPr>
      <xdr:spPr>
        <a:xfrm>
          <a:off x="13500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168927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34317E47-9FDF-490D-B76E-BD840D2B1401}"/>
            </a:ext>
          </a:extLst>
        </xdr:cNvPr>
        <xdr:cNvSpPr txBox="1"/>
      </xdr:nvSpPr>
      <xdr:spPr>
        <a:xfrm>
          <a:off x="12611744" y="582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907799DE-56B7-418B-8C60-4BE412F1BE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DF96A867-81F7-43E8-9DB3-0CDEE40A0E6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94173A46-3120-443A-B495-579AE64943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C9DAA028-401D-4236-AD60-ECF69438A2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879B8102-E02F-4D88-A5DA-B8BFC73B62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C22B4D9A-3C5D-4506-8FC3-4DDF96F233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EFDEE87D-203E-4FA8-BC19-9FE785A111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77109C47-8C5A-4675-B424-5A3C2DD29F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EF40B751-000C-4AA4-A8AF-BFE010C145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27CA3739-09C8-4306-922F-B37C5A5B83A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54865DA0-19A7-4B99-907F-1F4BD24CCD3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8A5670E4-A740-45C3-928C-F4AFA185761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C51DABE2-04E9-4335-8132-732C94B90CF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2B6F104F-A08E-45FE-9769-5F1734B011C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CA8D2755-AE29-4A4B-BEFC-53E616ACCF3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424B2D78-0C85-47CA-B1C4-7B85612382A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AEBBF97B-FA61-4B05-80C6-498C0BF4945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75219A06-A0FA-49A9-8AFB-9EFD28CA88A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DE0152AE-801F-46F3-AF48-1602A33B3AA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E1AACEFE-FBBE-4018-AEFD-B5C4BB297F1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51D6D157-5AE9-4469-A0A5-64CEB1EE9BD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F976F0DA-5C9D-4F4A-A269-547095E85B7B}"/>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544737B2-5D08-424C-96B7-E9D5FE4307A1}"/>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E4CBCA6D-3344-4821-9BE8-102B81D60A4D}"/>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5630FC48-EC02-44A1-9644-ADD6DE86A7D1}"/>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CCCF6362-4B70-4A91-A6EA-FE09A28DDAEF}"/>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571E61DD-2147-4392-96A1-64C71BB76BF9}"/>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DA29588C-2525-4722-8309-DF4BD351D222}"/>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5EA3879B-34BB-4F3A-A42B-229A143CF874}"/>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7C401489-C113-4A84-A9D5-7E266DE0D12A}"/>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37BAB376-093E-4163-BAB4-975D8CED2941}"/>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8FAF73E0-1259-48E0-80D5-DD6A197F5486}"/>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C3A45C2E-0C60-4F0F-8A73-597F4121FD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26B8ACEF-99B1-4AA5-B350-2C753CDCE14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565CACC-ED8E-482E-B832-B4D2E121883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7F2CF19D-0BD0-4C89-9B0C-17258AB512F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7585510-8615-49EB-9D4A-B1B5DB6B1D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68834</xdr:rowOff>
    </xdr:from>
    <xdr:to>
      <xdr:col>116</xdr:col>
      <xdr:colOff>114300</xdr:colOff>
      <xdr:row>38</xdr:row>
      <xdr:rowOff>170434</xdr:rowOff>
    </xdr:to>
    <xdr:sp macro="" textlink="">
      <xdr:nvSpPr>
        <xdr:cNvPr id="485" name="楕円 484">
          <a:extLst>
            <a:ext uri="{FF2B5EF4-FFF2-40B4-BE49-F238E27FC236}">
              <a16:creationId xmlns:a16="http://schemas.microsoft.com/office/drawing/2014/main" id="{1C45F94A-C59A-4809-BDDD-E7AF524D1D81}"/>
            </a:ext>
          </a:extLst>
        </xdr:cNvPr>
        <xdr:cNvSpPr/>
      </xdr:nvSpPr>
      <xdr:spPr>
        <a:xfrm>
          <a:off x="221107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91711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E1E45AA0-0479-47D8-86E0-662063B59625}"/>
            </a:ext>
          </a:extLst>
        </xdr:cNvPr>
        <xdr:cNvSpPr txBox="1"/>
      </xdr:nvSpPr>
      <xdr:spPr>
        <a:xfrm>
          <a:off x="22199600" y="64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80264</xdr:rowOff>
    </xdr:from>
    <xdr:to>
      <xdr:col>112</xdr:col>
      <xdr:colOff>38100</xdr:colOff>
      <xdr:row>39</xdr:row>
      <xdr:rowOff>10414</xdr:rowOff>
    </xdr:to>
    <xdr:sp macro="" textlink="">
      <xdr:nvSpPr>
        <xdr:cNvPr id="487" name="楕円 486">
          <a:extLst>
            <a:ext uri="{FF2B5EF4-FFF2-40B4-BE49-F238E27FC236}">
              <a16:creationId xmlns:a16="http://schemas.microsoft.com/office/drawing/2014/main" id="{F2727F7E-8F58-4010-8572-F6569BB3128A}"/>
            </a:ext>
          </a:extLst>
        </xdr:cNvPr>
        <xdr:cNvSpPr/>
      </xdr:nvSpPr>
      <xdr:spPr>
        <a:xfrm>
          <a:off x="21272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119634</xdr:rowOff>
    </xdr:from>
    <xdr:to>
      <xdr:col>116</xdr:col>
      <xdr:colOff>63500</xdr:colOff>
      <xdr:row>38</xdr:row>
      <xdr:rowOff>131064</xdr:rowOff>
    </xdr:to>
    <xdr:cxnSp macro="">
      <xdr:nvCxnSpPr>
        <xdr:cNvPr id="488" name="直線コネクタ 487">
          <a:extLst>
            <a:ext uri="{FF2B5EF4-FFF2-40B4-BE49-F238E27FC236}">
              <a16:creationId xmlns:a16="http://schemas.microsoft.com/office/drawing/2014/main" id="{4E0EEA4E-2CF2-44E5-AE50-1FCA3F039E25}"/>
            </a:ext>
          </a:extLst>
        </xdr:cNvPr>
        <xdr:cNvCxnSpPr/>
      </xdr:nvCxnSpPr>
      <xdr:spPr>
        <a:xfrm flipV="1">
          <a:off x="21323300" y="66347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89" name="楕円 488">
          <a:extLst>
            <a:ext uri="{FF2B5EF4-FFF2-40B4-BE49-F238E27FC236}">
              <a16:creationId xmlns:a16="http://schemas.microsoft.com/office/drawing/2014/main" id="{5E990004-6D2D-437F-ACD3-66F3824157A9}"/>
            </a:ext>
          </a:extLst>
        </xdr:cNvPr>
        <xdr:cNvSpPr/>
      </xdr:nvSpPr>
      <xdr:spPr>
        <a:xfrm>
          <a:off x="2038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131064</xdr:rowOff>
    </xdr:from>
    <xdr:to>
      <xdr:col>111</xdr:col>
      <xdr:colOff>177800</xdr:colOff>
      <xdr:row>38</xdr:row>
      <xdr:rowOff>144780</xdr:rowOff>
    </xdr:to>
    <xdr:cxnSp macro="">
      <xdr:nvCxnSpPr>
        <xdr:cNvPr id="490" name="直線コネクタ 489">
          <a:extLst>
            <a:ext uri="{FF2B5EF4-FFF2-40B4-BE49-F238E27FC236}">
              <a16:creationId xmlns:a16="http://schemas.microsoft.com/office/drawing/2014/main" id="{A258D6AE-08C2-44A6-A2A8-512C9961953B}"/>
            </a:ext>
          </a:extLst>
        </xdr:cNvPr>
        <xdr:cNvCxnSpPr/>
      </xdr:nvCxnSpPr>
      <xdr:spPr>
        <a:xfrm flipV="1">
          <a:off x="20434300" y="6646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91" name="楕円 490">
          <a:extLst>
            <a:ext uri="{FF2B5EF4-FFF2-40B4-BE49-F238E27FC236}">
              <a16:creationId xmlns:a16="http://schemas.microsoft.com/office/drawing/2014/main" id="{DE13CEAD-60AA-426D-A865-B1E97514EB5E}"/>
            </a:ext>
          </a:extLst>
        </xdr:cNvPr>
        <xdr:cNvSpPr/>
      </xdr:nvSpPr>
      <xdr:spPr>
        <a:xfrm>
          <a:off x="19494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38</xdr:row>
      <xdr:rowOff>151638</xdr:rowOff>
    </xdr:to>
    <xdr:cxnSp macro="">
      <xdr:nvCxnSpPr>
        <xdr:cNvPr id="492" name="直線コネクタ 491">
          <a:extLst>
            <a:ext uri="{FF2B5EF4-FFF2-40B4-BE49-F238E27FC236}">
              <a16:creationId xmlns:a16="http://schemas.microsoft.com/office/drawing/2014/main" id="{EFDC869D-588F-4BAD-93FC-6082F82F3BE8}"/>
            </a:ext>
          </a:extLst>
        </xdr:cNvPr>
        <xdr:cNvCxnSpPr/>
      </xdr:nvCxnSpPr>
      <xdr:spPr>
        <a:xfrm flipV="1">
          <a:off x="19545300" y="665988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93" name="楕円 492">
          <a:extLst>
            <a:ext uri="{FF2B5EF4-FFF2-40B4-BE49-F238E27FC236}">
              <a16:creationId xmlns:a16="http://schemas.microsoft.com/office/drawing/2014/main" id="{8ED2273E-FB62-4B1C-AB1A-61C4570BB8EE}"/>
            </a:ext>
          </a:extLst>
        </xdr:cNvPr>
        <xdr:cNvSpPr/>
      </xdr:nvSpPr>
      <xdr:spPr>
        <a:xfrm>
          <a:off x="18605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151638</xdr:rowOff>
    </xdr:from>
    <xdr:to>
      <xdr:col>102</xdr:col>
      <xdr:colOff>114300</xdr:colOff>
      <xdr:row>38</xdr:row>
      <xdr:rowOff>160782</xdr:rowOff>
    </xdr:to>
    <xdr:cxnSp macro="">
      <xdr:nvCxnSpPr>
        <xdr:cNvPr id="494" name="直線コネクタ 493">
          <a:extLst>
            <a:ext uri="{FF2B5EF4-FFF2-40B4-BE49-F238E27FC236}">
              <a16:creationId xmlns:a16="http://schemas.microsoft.com/office/drawing/2014/main" id="{55E659CE-A4A2-492B-B9D8-3F775F02D0F0}"/>
            </a:ext>
          </a:extLst>
        </xdr:cNvPr>
        <xdr:cNvCxnSpPr/>
      </xdr:nvCxnSpPr>
      <xdr:spPr>
        <a:xfrm flipV="1">
          <a:off x="18656300" y="66667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42008AC2-DC15-46C9-BDD3-D9C478301246}"/>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1BF6814-9CAB-461C-A129-CF82C1677CB5}"/>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5C1B2504-1260-4F32-8FE1-6FC64DD33EAB}"/>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7EDB1135-847B-430A-A158-56108F77D7E5}"/>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26941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9D892DAA-950B-4D9D-B127-731C33B03D80}"/>
            </a:ext>
          </a:extLst>
        </xdr:cNvPr>
        <xdr:cNvSpPr txBox="1"/>
      </xdr:nvSpPr>
      <xdr:spPr>
        <a:xfrm>
          <a:off x="210757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F337ACFE-CA90-4268-B440-356255A4A73F}"/>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F36DD02C-938D-4B7A-9036-F56A94965A82}"/>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5B9EA398-CE79-40BC-9B9A-E7F3F405598A}"/>
            </a:ext>
          </a:extLst>
        </xdr:cNvPr>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5771ABB6-025C-4DC8-A462-83194F0AD9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66B3F706-637E-4DEA-B53E-0960C055F5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34F4DE80-3760-42D4-B695-4961B1EE96C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D1716947-3E76-4C2F-85E1-18D4385D47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B46E1BA6-BCA1-4323-88BC-39DE518454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EFEB0BE-22C3-4F45-A6A6-B4300051B38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D77A0EC5-65A8-42F3-9861-7DDEE003CC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563DD523-EED1-4D09-8E90-761946BE634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3F2DD576-8BAC-4351-886A-07896FA335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8B59D203-33ED-4486-8F61-E5C9F08C0BA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13F682A1-A661-4C23-A14F-217B71B64D8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2C3B1A91-FBFF-4D73-8AFF-3CDFD58D96F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77C29537-5368-4682-85D5-E53C8BAB883F}"/>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55CD3F23-F9CF-4813-9FAA-397C439AA212}"/>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E2B8EDC2-B70B-412B-A4A8-6CBDCB7E968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D03CC13E-2D86-4E14-87B3-3DB521FE078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B24A1160-7137-4F89-88BF-058C2D2B7E7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47A6C6CE-28F0-45CB-AFEE-95D922D470C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90382C38-A1A6-4064-B19F-120DACDD62C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369BFCDE-DE53-408C-A2C0-FEE0058AF42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A4B338D3-D420-459C-9172-600D68568BB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A224B09C-A0E3-4481-9D34-FD0C1DE65F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4DAF0BD5-7B64-4791-8369-012D52C34931}"/>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66C7C134-5AA8-4662-ABBF-7BBB67DB1302}"/>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DDFC2355-2A3C-42F6-93D6-E4CE58D3B907}"/>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3C4B2B37-8273-46CA-A00F-CAAAFB5843D6}"/>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FEB369E5-3332-4443-A017-138371EDCEDF}"/>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7A3D7EE4-353D-4441-8B9E-23BCC3E63707}"/>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0B6AC599-B72B-42A5-A86C-BF723AB9E2F8}"/>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C2850B12-BB50-4624-BDBA-246D3DCBF583}"/>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0618F2E4-DB54-4DE2-8F28-2D546F94EA6F}"/>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84B1A59A-CCBB-4218-AD9E-FE71A0A7EA56}"/>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5CFA46A6-63EF-42D4-944D-9FDD57F58178}"/>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722A8CE5-7A47-4F96-91FB-31C5296E04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AB82100C-1C9C-462B-9055-4F63C5DE7F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72E1930D-520B-4524-94A9-35699B3A268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D8E2A6E6-700E-4431-95C4-DEC47263C0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47EB1967-9537-45E3-B3EE-F184F206C2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541" name="楕円 540">
          <a:extLst>
            <a:ext uri="{FF2B5EF4-FFF2-40B4-BE49-F238E27FC236}">
              <a16:creationId xmlns:a16="http://schemas.microsoft.com/office/drawing/2014/main" id="{4E07E33B-A032-4D07-A9CF-DC6795B29976}"/>
            </a:ext>
          </a:extLst>
        </xdr:cNvPr>
        <xdr:cNvSpPr/>
      </xdr:nvSpPr>
      <xdr:spPr>
        <a:xfrm>
          <a:off x="162687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112793</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5B09CB5F-9B86-4208-BB99-507080C39BAA}"/>
            </a:ext>
          </a:extLst>
        </xdr:cNvPr>
        <xdr:cNvSpPr txBox="1"/>
      </xdr:nvSpPr>
      <xdr:spPr>
        <a:xfrm>
          <a:off x="16357600" y="1005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43" name="楕円 542">
          <a:extLst>
            <a:ext uri="{FF2B5EF4-FFF2-40B4-BE49-F238E27FC236}">
              <a16:creationId xmlns:a16="http://schemas.microsoft.com/office/drawing/2014/main" id="{1FC30D56-FDDB-4B16-9240-FF6F7E7BC74A}"/>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59</xdr:row>
      <xdr:rowOff>13716</xdr:rowOff>
    </xdr:to>
    <xdr:cxnSp macro="">
      <xdr:nvCxnSpPr>
        <xdr:cNvPr id="544" name="直線コネクタ 543">
          <a:extLst>
            <a:ext uri="{FF2B5EF4-FFF2-40B4-BE49-F238E27FC236}">
              <a16:creationId xmlns:a16="http://schemas.microsoft.com/office/drawing/2014/main" id="{BBBC24B2-820A-4A5A-9226-0963411B702A}"/>
            </a:ext>
          </a:extLst>
        </xdr:cNvPr>
        <xdr:cNvCxnSpPr/>
      </xdr:nvCxnSpPr>
      <xdr:spPr>
        <a:xfrm>
          <a:off x="15481300" y="10058400"/>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42926</xdr:rowOff>
    </xdr:from>
    <xdr:to>
      <xdr:col>76</xdr:col>
      <xdr:colOff>165100</xdr:colOff>
      <xdr:row>58</xdr:row>
      <xdr:rowOff>144526</xdr:rowOff>
    </xdr:to>
    <xdr:sp macro="" textlink="">
      <xdr:nvSpPr>
        <xdr:cNvPr id="545" name="楕円 544">
          <a:extLst>
            <a:ext uri="{FF2B5EF4-FFF2-40B4-BE49-F238E27FC236}">
              <a16:creationId xmlns:a16="http://schemas.microsoft.com/office/drawing/2014/main" id="{7924C07B-03DE-4462-8868-943284A6D049}"/>
            </a:ext>
          </a:extLst>
        </xdr:cNvPr>
        <xdr:cNvSpPr/>
      </xdr:nvSpPr>
      <xdr:spPr>
        <a:xfrm>
          <a:off x="14541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93726</xdr:rowOff>
    </xdr:from>
    <xdr:to>
      <xdr:col>81</xdr:col>
      <xdr:colOff>50800</xdr:colOff>
      <xdr:row>58</xdr:row>
      <xdr:rowOff>114300</xdr:rowOff>
    </xdr:to>
    <xdr:cxnSp macro="">
      <xdr:nvCxnSpPr>
        <xdr:cNvPr id="546" name="直線コネクタ 545">
          <a:extLst>
            <a:ext uri="{FF2B5EF4-FFF2-40B4-BE49-F238E27FC236}">
              <a16:creationId xmlns:a16="http://schemas.microsoft.com/office/drawing/2014/main" id="{2CE988ED-E26A-4404-B312-80F9E7296020}"/>
            </a:ext>
          </a:extLst>
        </xdr:cNvPr>
        <xdr:cNvCxnSpPr/>
      </xdr:nvCxnSpPr>
      <xdr:spPr>
        <a:xfrm>
          <a:off x="14592300" y="100378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164084</xdr:rowOff>
    </xdr:from>
    <xdr:to>
      <xdr:col>72</xdr:col>
      <xdr:colOff>38100</xdr:colOff>
      <xdr:row>58</xdr:row>
      <xdr:rowOff>94234</xdr:rowOff>
    </xdr:to>
    <xdr:sp macro="" textlink="">
      <xdr:nvSpPr>
        <xdr:cNvPr id="547" name="楕円 546">
          <a:extLst>
            <a:ext uri="{FF2B5EF4-FFF2-40B4-BE49-F238E27FC236}">
              <a16:creationId xmlns:a16="http://schemas.microsoft.com/office/drawing/2014/main" id="{215851B4-63EE-41D3-87E0-E26D062A0FB5}"/>
            </a:ext>
          </a:extLst>
        </xdr:cNvPr>
        <xdr:cNvSpPr/>
      </xdr:nvSpPr>
      <xdr:spPr>
        <a:xfrm>
          <a:off x="136525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43434</xdr:rowOff>
    </xdr:from>
    <xdr:to>
      <xdr:col>76</xdr:col>
      <xdr:colOff>114300</xdr:colOff>
      <xdr:row>58</xdr:row>
      <xdr:rowOff>93726</xdr:rowOff>
    </xdr:to>
    <xdr:cxnSp macro="">
      <xdr:nvCxnSpPr>
        <xdr:cNvPr id="548" name="直線コネクタ 547">
          <a:extLst>
            <a:ext uri="{FF2B5EF4-FFF2-40B4-BE49-F238E27FC236}">
              <a16:creationId xmlns:a16="http://schemas.microsoft.com/office/drawing/2014/main" id="{1152F425-5934-4DC3-8868-CD1D6FF67FBF}"/>
            </a:ext>
          </a:extLst>
        </xdr:cNvPr>
        <xdr:cNvCxnSpPr/>
      </xdr:nvCxnSpPr>
      <xdr:spPr>
        <a:xfrm>
          <a:off x="13703300" y="998753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109220</xdr:rowOff>
    </xdr:from>
    <xdr:to>
      <xdr:col>67</xdr:col>
      <xdr:colOff>101600</xdr:colOff>
      <xdr:row>58</xdr:row>
      <xdr:rowOff>39370</xdr:rowOff>
    </xdr:to>
    <xdr:sp macro="" textlink="">
      <xdr:nvSpPr>
        <xdr:cNvPr id="549" name="楕円 548">
          <a:extLst>
            <a:ext uri="{FF2B5EF4-FFF2-40B4-BE49-F238E27FC236}">
              <a16:creationId xmlns:a16="http://schemas.microsoft.com/office/drawing/2014/main" id="{69291DAC-99E2-4FF7-99E0-23CD816643A0}"/>
            </a:ext>
          </a:extLst>
        </xdr:cNvPr>
        <xdr:cNvSpPr/>
      </xdr:nvSpPr>
      <xdr:spPr>
        <a:xfrm>
          <a:off x="12763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160020</xdr:rowOff>
    </xdr:from>
    <xdr:to>
      <xdr:col>71</xdr:col>
      <xdr:colOff>177800</xdr:colOff>
      <xdr:row>58</xdr:row>
      <xdr:rowOff>43434</xdr:rowOff>
    </xdr:to>
    <xdr:cxnSp macro="">
      <xdr:nvCxnSpPr>
        <xdr:cNvPr id="550" name="直線コネクタ 549">
          <a:extLst>
            <a:ext uri="{FF2B5EF4-FFF2-40B4-BE49-F238E27FC236}">
              <a16:creationId xmlns:a16="http://schemas.microsoft.com/office/drawing/2014/main" id="{72DB52FE-97CF-4947-8D7A-67C06684CEDD}"/>
            </a:ext>
          </a:extLst>
        </xdr:cNvPr>
        <xdr:cNvCxnSpPr/>
      </xdr:nvCxnSpPr>
      <xdr:spPr>
        <a:xfrm>
          <a:off x="12814300" y="993267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965DED79-0237-428D-A2F6-F258672F57A8}"/>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id="{559B43BB-AA2F-4DC0-B7B5-EB3842F61130}"/>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9EB432EE-ED06-4D87-A903-60A1D7FCD84D}"/>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id="{6B64C187-C19B-442D-A5A4-46895B8D89CB}"/>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55" name="n_1mainValue【学校施設】&#10;有形固定資産減価償却率">
          <a:extLst>
            <a:ext uri="{FF2B5EF4-FFF2-40B4-BE49-F238E27FC236}">
              <a16:creationId xmlns:a16="http://schemas.microsoft.com/office/drawing/2014/main" id="{532978E7-6CDB-4008-BB4D-140754BD3DD5}"/>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161053</xdr:rowOff>
    </xdr:from>
    <xdr:ext cx="405111" cy="259045"/>
    <xdr:sp macro="" textlink="">
      <xdr:nvSpPr>
        <xdr:cNvPr id="556" name="n_2mainValue【学校施設】&#10;有形固定資産減価償却率">
          <a:extLst>
            <a:ext uri="{FF2B5EF4-FFF2-40B4-BE49-F238E27FC236}">
              <a16:creationId xmlns:a16="http://schemas.microsoft.com/office/drawing/2014/main" id="{58E93096-CE5C-4628-83CF-42FBD86440BA}"/>
            </a:ext>
          </a:extLst>
        </xdr:cNvPr>
        <xdr:cNvSpPr txBox="1"/>
      </xdr:nvSpPr>
      <xdr:spPr>
        <a:xfrm>
          <a:off x="14389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110761</xdr:rowOff>
    </xdr:from>
    <xdr:ext cx="405111" cy="259045"/>
    <xdr:sp macro="" textlink="">
      <xdr:nvSpPr>
        <xdr:cNvPr id="557" name="n_3mainValue【学校施設】&#10;有形固定資産減価償却率">
          <a:extLst>
            <a:ext uri="{FF2B5EF4-FFF2-40B4-BE49-F238E27FC236}">
              <a16:creationId xmlns:a16="http://schemas.microsoft.com/office/drawing/2014/main" id="{08E3530E-1C69-4BFD-BB9A-A354AFE3DFBD}"/>
            </a:ext>
          </a:extLst>
        </xdr:cNvPr>
        <xdr:cNvSpPr txBox="1"/>
      </xdr:nvSpPr>
      <xdr:spPr>
        <a:xfrm>
          <a:off x="13500744" y="971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55897</xdr:rowOff>
    </xdr:from>
    <xdr:ext cx="405111" cy="259045"/>
    <xdr:sp macro="" textlink="">
      <xdr:nvSpPr>
        <xdr:cNvPr id="558" name="n_4mainValue【学校施設】&#10;有形固定資産減価償却率">
          <a:extLst>
            <a:ext uri="{FF2B5EF4-FFF2-40B4-BE49-F238E27FC236}">
              <a16:creationId xmlns:a16="http://schemas.microsoft.com/office/drawing/2014/main" id="{8CF09273-F1EF-4A29-9F97-0401FD70BF2A}"/>
            </a:ext>
          </a:extLst>
        </xdr:cNvPr>
        <xdr:cNvSpPr txBox="1"/>
      </xdr:nvSpPr>
      <xdr:spPr>
        <a:xfrm>
          <a:off x="12611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FA6EA598-99FD-4D45-B733-654DED04ADF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FA7CACB0-26B5-47EB-A8BB-006C89C56C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DE3FA88E-ED67-4ED6-8B31-5CCF1DC7DAC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40149809-47CC-4C72-B5A9-EED3527E92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17E6F2C4-8BB2-4DE5-91E7-293C0CF76C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F6B171A1-0BDD-4109-A73B-785DA5E0EE2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C4A4BB66-1454-465C-B6C5-D4B6B6C53DC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A3FFC2E3-93E3-4992-9835-15245DF0C83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505FF7E9-D954-42F9-8BE1-72BB23FE8F8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14BD19BC-9A12-47D0-AE9E-2FB48D4AD05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9AAB992E-AEF7-42B9-B5D8-B34BBC9EB19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0A703F1F-EAAF-4E19-B17D-A92C20DAC8D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22F59F4F-ADCD-44B2-BFF9-487C7AD9B53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6C10E075-3BF6-4DBC-837E-09E1DBAA3B5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AA67EF3A-606F-4703-BB01-399126179DB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81806AA2-12C4-4AA7-B639-E8D64EB4411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49E2427E-9B1A-4D04-98FE-28B8F6B1D16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F0BBEE98-7AE1-460C-BDC4-0277869F88B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CAE99037-2B28-4A48-AA8C-FBE180893FB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B7F6365F-884D-491C-B8CA-A6B388FD1C7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33E69E6E-AE88-478E-95E0-D07C67CB322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E15A035B-48AE-49BE-BF52-E2CC5E3B5BC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FCDF719B-35AC-4269-AB0E-7452628376E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64B59FBA-3F8D-4A18-AAB2-DC314FE3D44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EEB2EF8-F79F-4F53-97B6-A89A5E5538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FAFF4FCE-8042-46BC-82AE-DA83448B1481}"/>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1B4EA753-92C9-4E08-8723-AB12C270658E}"/>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7A3D50AF-92CB-47D1-BCBD-7B2848B19ADD}"/>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C013CF6D-1358-41E4-BBF2-35F0C41508E8}"/>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18EB1E1E-6044-4069-A8C4-204C7684AB78}"/>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id="{7E6939C8-6ED7-4D2A-808B-3EB3A796ADB9}"/>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7CD0A27D-FDB1-464F-B95A-770FBCEBC134}"/>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D886CC11-4A03-4A0C-8E17-604C94A01E64}"/>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D83C3871-6551-4F6B-A2B0-DD105012759E}"/>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64F91BE9-113F-40F0-952E-041D2D4F4EFE}"/>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97704462-6036-461F-896B-7D1194C916E9}"/>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9AE66C9B-9628-4610-B63D-6ED36899D5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3083C6E0-BAD4-484B-BAAA-3F79865D4A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D00124B6-F0A2-4A89-8795-577636A2B97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BB74A2C-2C55-4FA2-BBED-175A18723BD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9DEE60C-F35B-4135-9C09-66B9B1D47A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82931</xdr:rowOff>
    </xdr:from>
    <xdr:to>
      <xdr:col>116</xdr:col>
      <xdr:colOff>114300</xdr:colOff>
      <xdr:row>60</xdr:row>
      <xdr:rowOff>13081</xdr:rowOff>
    </xdr:to>
    <xdr:sp macro="" textlink="">
      <xdr:nvSpPr>
        <xdr:cNvPr id="600" name="楕円 599">
          <a:extLst>
            <a:ext uri="{FF2B5EF4-FFF2-40B4-BE49-F238E27FC236}">
              <a16:creationId xmlns:a16="http://schemas.microsoft.com/office/drawing/2014/main" id="{F8074723-877A-4A97-AC4F-AC441A81893E}"/>
            </a:ext>
          </a:extLst>
        </xdr:cNvPr>
        <xdr:cNvSpPr/>
      </xdr:nvSpPr>
      <xdr:spPr>
        <a:xfrm>
          <a:off x="22110700" y="10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105808</xdr:rowOff>
    </xdr:from>
    <xdr:ext cx="469744" cy="259045"/>
    <xdr:sp macro="" textlink="">
      <xdr:nvSpPr>
        <xdr:cNvPr id="601" name="【学校施設】&#10;一人当たり面積該当値テキスト">
          <a:extLst>
            <a:ext uri="{FF2B5EF4-FFF2-40B4-BE49-F238E27FC236}">
              <a16:creationId xmlns:a16="http://schemas.microsoft.com/office/drawing/2014/main" id="{970165C8-94C9-4704-9FF7-3CF156C0DEB2}"/>
            </a:ext>
          </a:extLst>
        </xdr:cNvPr>
        <xdr:cNvSpPr txBox="1"/>
      </xdr:nvSpPr>
      <xdr:spPr>
        <a:xfrm>
          <a:off x="22199600" y="1004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105791</xdr:rowOff>
    </xdr:from>
    <xdr:to>
      <xdr:col>112</xdr:col>
      <xdr:colOff>38100</xdr:colOff>
      <xdr:row>60</xdr:row>
      <xdr:rowOff>35941</xdr:rowOff>
    </xdr:to>
    <xdr:sp macro="" textlink="">
      <xdr:nvSpPr>
        <xdr:cNvPr id="602" name="楕円 601">
          <a:extLst>
            <a:ext uri="{FF2B5EF4-FFF2-40B4-BE49-F238E27FC236}">
              <a16:creationId xmlns:a16="http://schemas.microsoft.com/office/drawing/2014/main" id="{5B02F28F-ED66-48B1-BA3B-DB0C262AEF04}"/>
            </a:ext>
          </a:extLst>
        </xdr:cNvPr>
        <xdr:cNvSpPr/>
      </xdr:nvSpPr>
      <xdr:spPr>
        <a:xfrm>
          <a:off x="21272500" y="102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133731</xdr:rowOff>
    </xdr:from>
    <xdr:to>
      <xdr:col>116</xdr:col>
      <xdr:colOff>63500</xdr:colOff>
      <xdr:row>59</xdr:row>
      <xdr:rowOff>156591</xdr:rowOff>
    </xdr:to>
    <xdr:cxnSp macro="">
      <xdr:nvCxnSpPr>
        <xdr:cNvPr id="603" name="直線コネクタ 602">
          <a:extLst>
            <a:ext uri="{FF2B5EF4-FFF2-40B4-BE49-F238E27FC236}">
              <a16:creationId xmlns:a16="http://schemas.microsoft.com/office/drawing/2014/main" id="{1A3345AD-4961-40E4-9225-BE143DFE7D13}"/>
            </a:ext>
          </a:extLst>
        </xdr:cNvPr>
        <xdr:cNvCxnSpPr/>
      </xdr:nvCxnSpPr>
      <xdr:spPr>
        <a:xfrm flipV="1">
          <a:off x="21323300" y="1024928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141387</xdr:rowOff>
    </xdr:from>
    <xdr:to>
      <xdr:col>107</xdr:col>
      <xdr:colOff>101600</xdr:colOff>
      <xdr:row>62</xdr:row>
      <xdr:rowOff>71537</xdr:rowOff>
    </xdr:to>
    <xdr:sp macro="" textlink="">
      <xdr:nvSpPr>
        <xdr:cNvPr id="604" name="楕円 603">
          <a:extLst>
            <a:ext uri="{FF2B5EF4-FFF2-40B4-BE49-F238E27FC236}">
              <a16:creationId xmlns:a16="http://schemas.microsoft.com/office/drawing/2014/main" id="{0727CFA6-7C64-420E-A6FB-7F6FCC96BAAE}"/>
            </a:ext>
          </a:extLst>
        </xdr:cNvPr>
        <xdr:cNvSpPr/>
      </xdr:nvSpPr>
      <xdr:spPr>
        <a:xfrm>
          <a:off x="20383500" y="1059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156591</xdr:rowOff>
    </xdr:from>
    <xdr:to>
      <xdr:col>111</xdr:col>
      <xdr:colOff>177800</xdr:colOff>
      <xdr:row>62</xdr:row>
      <xdr:rowOff>20737</xdr:rowOff>
    </xdr:to>
    <xdr:cxnSp macro="">
      <xdr:nvCxnSpPr>
        <xdr:cNvPr id="605" name="直線コネクタ 604">
          <a:extLst>
            <a:ext uri="{FF2B5EF4-FFF2-40B4-BE49-F238E27FC236}">
              <a16:creationId xmlns:a16="http://schemas.microsoft.com/office/drawing/2014/main" id="{85660365-6B14-4D77-A005-2968858F00C2}"/>
            </a:ext>
          </a:extLst>
        </xdr:cNvPr>
        <xdr:cNvCxnSpPr/>
      </xdr:nvCxnSpPr>
      <xdr:spPr>
        <a:xfrm flipV="1">
          <a:off x="20434300" y="10272141"/>
          <a:ext cx="889000" cy="37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06" name="楕円 605">
          <a:extLst>
            <a:ext uri="{FF2B5EF4-FFF2-40B4-BE49-F238E27FC236}">
              <a16:creationId xmlns:a16="http://schemas.microsoft.com/office/drawing/2014/main" id="{907ED978-6E82-4CD6-9278-ABC6E286B5DC}"/>
            </a:ext>
          </a:extLst>
        </xdr:cNvPr>
        <xdr:cNvSpPr/>
      </xdr:nvSpPr>
      <xdr:spPr>
        <a:xfrm>
          <a:off x="19494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20737</xdr:rowOff>
    </xdr:from>
    <xdr:to>
      <xdr:col>107</xdr:col>
      <xdr:colOff>50800</xdr:colOff>
      <xdr:row>62</xdr:row>
      <xdr:rowOff>27432</xdr:rowOff>
    </xdr:to>
    <xdr:cxnSp macro="">
      <xdr:nvCxnSpPr>
        <xdr:cNvPr id="607" name="直線コネクタ 606">
          <a:extLst>
            <a:ext uri="{FF2B5EF4-FFF2-40B4-BE49-F238E27FC236}">
              <a16:creationId xmlns:a16="http://schemas.microsoft.com/office/drawing/2014/main" id="{ABE223CF-0A82-43CF-A5DF-748790542FC6}"/>
            </a:ext>
          </a:extLst>
        </xdr:cNvPr>
        <xdr:cNvCxnSpPr/>
      </xdr:nvCxnSpPr>
      <xdr:spPr>
        <a:xfrm flipV="1">
          <a:off x="19545300" y="10650637"/>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155430</xdr:rowOff>
    </xdr:from>
    <xdr:to>
      <xdr:col>98</xdr:col>
      <xdr:colOff>38100</xdr:colOff>
      <xdr:row>62</xdr:row>
      <xdr:rowOff>85580</xdr:rowOff>
    </xdr:to>
    <xdr:sp macro="" textlink="">
      <xdr:nvSpPr>
        <xdr:cNvPr id="608" name="楕円 607">
          <a:extLst>
            <a:ext uri="{FF2B5EF4-FFF2-40B4-BE49-F238E27FC236}">
              <a16:creationId xmlns:a16="http://schemas.microsoft.com/office/drawing/2014/main" id="{278C2BAA-5F32-43C6-8F20-FC534677CE66}"/>
            </a:ext>
          </a:extLst>
        </xdr:cNvPr>
        <xdr:cNvSpPr/>
      </xdr:nvSpPr>
      <xdr:spPr>
        <a:xfrm>
          <a:off x="18605500" y="106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27432</xdr:rowOff>
    </xdr:from>
    <xdr:to>
      <xdr:col>102</xdr:col>
      <xdr:colOff>114300</xdr:colOff>
      <xdr:row>62</xdr:row>
      <xdr:rowOff>34780</xdr:rowOff>
    </xdr:to>
    <xdr:cxnSp macro="">
      <xdr:nvCxnSpPr>
        <xdr:cNvPr id="609" name="直線コネクタ 608">
          <a:extLst>
            <a:ext uri="{FF2B5EF4-FFF2-40B4-BE49-F238E27FC236}">
              <a16:creationId xmlns:a16="http://schemas.microsoft.com/office/drawing/2014/main" id="{5383AA7F-6845-4DE3-BFB7-4C0000AE49B5}"/>
            </a:ext>
          </a:extLst>
        </xdr:cNvPr>
        <xdr:cNvCxnSpPr/>
      </xdr:nvCxnSpPr>
      <xdr:spPr>
        <a:xfrm flipV="1">
          <a:off x="18656300" y="10657332"/>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4512F48E-8EDB-443C-885A-DCAA0B6E59AE}"/>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id="{CF61E535-6FCE-46E9-A302-03FD659558A1}"/>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4FE2D33A-42BB-4868-897F-412E8E6407A1}"/>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a:extLst>
            <a:ext uri="{FF2B5EF4-FFF2-40B4-BE49-F238E27FC236}">
              <a16:creationId xmlns:a16="http://schemas.microsoft.com/office/drawing/2014/main" id="{B7E56643-884E-4DBE-8587-730693DD3679}"/>
            </a:ext>
          </a:extLst>
        </xdr:cNvPr>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52468</xdr:rowOff>
    </xdr:from>
    <xdr:ext cx="469744" cy="259045"/>
    <xdr:sp macro="" textlink="">
      <xdr:nvSpPr>
        <xdr:cNvPr id="614" name="n_1mainValue【学校施設】&#10;一人当たり面積">
          <a:extLst>
            <a:ext uri="{FF2B5EF4-FFF2-40B4-BE49-F238E27FC236}">
              <a16:creationId xmlns:a16="http://schemas.microsoft.com/office/drawing/2014/main" id="{496BAEF3-9114-46FD-8112-9614DE4E1B3E}"/>
            </a:ext>
          </a:extLst>
        </xdr:cNvPr>
        <xdr:cNvSpPr txBox="1"/>
      </xdr:nvSpPr>
      <xdr:spPr>
        <a:xfrm>
          <a:off x="21075727" y="999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88064</xdr:rowOff>
    </xdr:from>
    <xdr:ext cx="469744" cy="259045"/>
    <xdr:sp macro="" textlink="">
      <xdr:nvSpPr>
        <xdr:cNvPr id="615" name="n_2mainValue【学校施設】&#10;一人当たり面積">
          <a:extLst>
            <a:ext uri="{FF2B5EF4-FFF2-40B4-BE49-F238E27FC236}">
              <a16:creationId xmlns:a16="http://schemas.microsoft.com/office/drawing/2014/main" id="{2B511A17-A685-4501-AB24-249DAF232FF0}"/>
            </a:ext>
          </a:extLst>
        </xdr:cNvPr>
        <xdr:cNvSpPr txBox="1"/>
      </xdr:nvSpPr>
      <xdr:spPr>
        <a:xfrm>
          <a:off x="20199427" y="1037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616" name="n_3mainValue【学校施設】&#10;一人当たり面積">
          <a:extLst>
            <a:ext uri="{FF2B5EF4-FFF2-40B4-BE49-F238E27FC236}">
              <a16:creationId xmlns:a16="http://schemas.microsoft.com/office/drawing/2014/main" id="{2A05DC93-87E2-43E1-81C9-66E5781DE639}"/>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102107</xdr:rowOff>
    </xdr:from>
    <xdr:ext cx="469744" cy="259045"/>
    <xdr:sp macro="" textlink="">
      <xdr:nvSpPr>
        <xdr:cNvPr id="617" name="n_4mainValue【学校施設】&#10;一人当たり面積">
          <a:extLst>
            <a:ext uri="{FF2B5EF4-FFF2-40B4-BE49-F238E27FC236}">
              <a16:creationId xmlns:a16="http://schemas.microsoft.com/office/drawing/2014/main" id="{38F1692C-DC87-4D5C-9487-B00AB5EFBBA3}"/>
            </a:ext>
          </a:extLst>
        </xdr:cNvPr>
        <xdr:cNvSpPr txBox="1"/>
      </xdr:nvSpPr>
      <xdr:spPr>
        <a:xfrm>
          <a:off x="18421427" y="103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45E50231-C07E-4F79-A90A-02562B4098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4864A42A-D9D0-4987-A43F-F03CCEA0D64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CE08CE89-C835-4C1B-B1C3-8D21872C527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61020349-6B9A-437F-ACE0-06A4DB8F7D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D92F05A6-D810-4946-B6C3-666A677D24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2B63CE63-794B-4F31-A35F-4E478FC240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6660AF8-5600-4726-B707-B7A932F938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ED3B2B03-C494-4D43-A1AF-F490DD52D1A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9338DFF2-EAC9-486F-962B-9E6FAFE67D9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441027FA-E303-44C7-8444-9B0A96666F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A60E2E47-DE69-4AFF-B855-10B2A872216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FDD9B3AC-29D6-4B8F-99F1-B519E15C921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B8F8AE3E-BD87-45D9-97BA-E26A2832281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F885B138-A8E2-41E8-A418-E2A0C659660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B2E38432-EAD2-43B3-9CED-4679E8CEC27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80660392-CC0F-4CF2-9685-6415EF923A8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FF26B13-9DB5-4A52-8013-E66C7205B51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56369780-A4B4-4C4C-9375-7F39D6F83DF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4BF055AD-A10A-4E82-91BD-E988C5D0023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1DEAF99D-DA84-4D22-94EE-7FF840D41A9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10947443-7E98-4374-8748-06F886C3A82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A5C0DB6D-261B-4EFE-9D53-44EAF97B012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DA376886-C9A7-49D9-A2C7-69254C3E4CF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35AC3FC2-FAAD-42B3-AA34-C42A15B8698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DCD7985C-2846-45E7-8308-DA720ABFB36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C8FD8499-5C6D-42D4-A626-DC84E120EB3C}"/>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387DD6E9-8AA0-4B4F-B44C-9BC5F19FA7E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D14FAF45-FA85-43B5-81F4-25F0DDB2894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1C7ACA52-F093-48F7-8F9A-C7A54AE454DA}"/>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9981483C-D37C-4000-9E70-A564C08E7255}"/>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a:extLst>
            <a:ext uri="{FF2B5EF4-FFF2-40B4-BE49-F238E27FC236}">
              <a16:creationId xmlns:a16="http://schemas.microsoft.com/office/drawing/2014/main" id="{2E6A1C3F-760A-4304-85BD-6F928B3B409E}"/>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7D828E1B-1AF5-4036-8323-0FAB50051B54}"/>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BB420743-8936-4527-9DA4-1443887B916F}"/>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5EF0A016-4B99-4D7D-9857-07337705A8BA}"/>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84D612E7-EFFE-4568-B728-6721E672C1C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E0C9EC4C-A0BE-4368-B991-330B5877471D}"/>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999FE4B6-A088-490F-9A72-E6F4C794162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B1905200-ECF4-447D-9063-6716F3FEF5B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A389D13-9A78-479C-9AAE-81A1C274CA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65EBC7E7-BF0E-4A9A-9F1A-12229972DE6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BB7BCF76-2975-482C-9B0F-F55B5E28970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96701</xdr:rowOff>
    </xdr:from>
    <xdr:to>
      <xdr:col>85</xdr:col>
      <xdr:colOff>177800</xdr:colOff>
      <xdr:row>85</xdr:row>
      <xdr:rowOff>26851</xdr:rowOff>
    </xdr:to>
    <xdr:sp macro="" textlink="">
      <xdr:nvSpPr>
        <xdr:cNvPr id="659" name="楕円 658">
          <a:extLst>
            <a:ext uri="{FF2B5EF4-FFF2-40B4-BE49-F238E27FC236}">
              <a16:creationId xmlns:a16="http://schemas.microsoft.com/office/drawing/2014/main" id="{9A1B17EA-5DBF-4FD5-8D85-3F416F930B42}"/>
            </a:ext>
          </a:extLst>
        </xdr:cNvPr>
        <xdr:cNvSpPr/>
      </xdr:nvSpPr>
      <xdr:spPr>
        <a:xfrm>
          <a:off x="16268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75128</xdr:rowOff>
    </xdr:from>
    <xdr:ext cx="405111" cy="259045"/>
    <xdr:sp macro="" textlink="">
      <xdr:nvSpPr>
        <xdr:cNvPr id="660" name="【児童館】&#10;有形固定資産減価償却率該当値テキスト">
          <a:extLst>
            <a:ext uri="{FF2B5EF4-FFF2-40B4-BE49-F238E27FC236}">
              <a16:creationId xmlns:a16="http://schemas.microsoft.com/office/drawing/2014/main" id="{CABC68B1-38CD-455D-A506-57629F2ED963}"/>
            </a:ext>
          </a:extLst>
        </xdr:cNvPr>
        <xdr:cNvSpPr txBox="1"/>
      </xdr:nvSpPr>
      <xdr:spPr>
        <a:xfrm>
          <a:off x="16357600"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91802</xdr:rowOff>
    </xdr:from>
    <xdr:to>
      <xdr:col>81</xdr:col>
      <xdr:colOff>101600</xdr:colOff>
      <xdr:row>85</xdr:row>
      <xdr:rowOff>21952</xdr:rowOff>
    </xdr:to>
    <xdr:sp macro="" textlink="">
      <xdr:nvSpPr>
        <xdr:cNvPr id="661" name="楕円 660">
          <a:extLst>
            <a:ext uri="{FF2B5EF4-FFF2-40B4-BE49-F238E27FC236}">
              <a16:creationId xmlns:a16="http://schemas.microsoft.com/office/drawing/2014/main" id="{AB52F0E7-F4C2-4C37-B945-A1416E92B849}"/>
            </a:ext>
          </a:extLst>
        </xdr:cNvPr>
        <xdr:cNvSpPr/>
      </xdr:nvSpPr>
      <xdr:spPr>
        <a:xfrm>
          <a:off x="15430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142602</xdr:rowOff>
    </xdr:from>
    <xdr:to>
      <xdr:col>85</xdr:col>
      <xdr:colOff>127000</xdr:colOff>
      <xdr:row>84</xdr:row>
      <xdr:rowOff>147501</xdr:rowOff>
    </xdr:to>
    <xdr:cxnSp macro="">
      <xdr:nvCxnSpPr>
        <xdr:cNvPr id="662" name="直線コネクタ 661">
          <a:extLst>
            <a:ext uri="{FF2B5EF4-FFF2-40B4-BE49-F238E27FC236}">
              <a16:creationId xmlns:a16="http://schemas.microsoft.com/office/drawing/2014/main" id="{C61D79DD-BC85-45F0-A450-1D88A73508DB}"/>
            </a:ext>
          </a:extLst>
        </xdr:cNvPr>
        <xdr:cNvCxnSpPr/>
      </xdr:nvCxnSpPr>
      <xdr:spPr>
        <a:xfrm>
          <a:off x="15481300" y="1454440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114663</xdr:rowOff>
    </xdr:from>
    <xdr:to>
      <xdr:col>76</xdr:col>
      <xdr:colOff>165100</xdr:colOff>
      <xdr:row>85</xdr:row>
      <xdr:rowOff>44813</xdr:rowOff>
    </xdr:to>
    <xdr:sp macro="" textlink="">
      <xdr:nvSpPr>
        <xdr:cNvPr id="663" name="楕円 662">
          <a:extLst>
            <a:ext uri="{FF2B5EF4-FFF2-40B4-BE49-F238E27FC236}">
              <a16:creationId xmlns:a16="http://schemas.microsoft.com/office/drawing/2014/main" id="{F3D9BE91-1211-4499-A068-36BE517261BB}"/>
            </a:ext>
          </a:extLst>
        </xdr:cNvPr>
        <xdr:cNvSpPr/>
      </xdr:nvSpPr>
      <xdr:spPr>
        <a:xfrm>
          <a:off x="14541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142602</xdr:rowOff>
    </xdr:from>
    <xdr:to>
      <xdr:col>81</xdr:col>
      <xdr:colOff>50800</xdr:colOff>
      <xdr:row>84</xdr:row>
      <xdr:rowOff>165463</xdr:rowOff>
    </xdr:to>
    <xdr:cxnSp macro="">
      <xdr:nvCxnSpPr>
        <xdr:cNvPr id="664" name="直線コネクタ 663">
          <a:extLst>
            <a:ext uri="{FF2B5EF4-FFF2-40B4-BE49-F238E27FC236}">
              <a16:creationId xmlns:a16="http://schemas.microsoft.com/office/drawing/2014/main" id="{CC1CB35B-29A8-4A16-B5C6-0252205AF219}"/>
            </a:ext>
          </a:extLst>
        </xdr:cNvPr>
        <xdr:cNvCxnSpPr/>
      </xdr:nvCxnSpPr>
      <xdr:spPr>
        <a:xfrm flipV="1">
          <a:off x="14592300" y="145444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96701</xdr:rowOff>
    </xdr:from>
    <xdr:to>
      <xdr:col>72</xdr:col>
      <xdr:colOff>38100</xdr:colOff>
      <xdr:row>85</xdr:row>
      <xdr:rowOff>26851</xdr:rowOff>
    </xdr:to>
    <xdr:sp macro="" textlink="">
      <xdr:nvSpPr>
        <xdr:cNvPr id="665" name="楕円 664">
          <a:extLst>
            <a:ext uri="{FF2B5EF4-FFF2-40B4-BE49-F238E27FC236}">
              <a16:creationId xmlns:a16="http://schemas.microsoft.com/office/drawing/2014/main" id="{00F37F90-28E7-45AD-8F98-1155FFA76508}"/>
            </a:ext>
          </a:extLst>
        </xdr:cNvPr>
        <xdr:cNvSpPr/>
      </xdr:nvSpPr>
      <xdr:spPr>
        <a:xfrm>
          <a:off x="13652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147501</xdr:rowOff>
    </xdr:from>
    <xdr:to>
      <xdr:col>76</xdr:col>
      <xdr:colOff>114300</xdr:colOff>
      <xdr:row>84</xdr:row>
      <xdr:rowOff>165463</xdr:rowOff>
    </xdr:to>
    <xdr:cxnSp macro="">
      <xdr:nvCxnSpPr>
        <xdr:cNvPr id="666" name="直線コネクタ 665">
          <a:extLst>
            <a:ext uri="{FF2B5EF4-FFF2-40B4-BE49-F238E27FC236}">
              <a16:creationId xmlns:a16="http://schemas.microsoft.com/office/drawing/2014/main" id="{71756804-4DC5-4419-A132-B17162B6E091}"/>
            </a:ext>
          </a:extLst>
        </xdr:cNvPr>
        <xdr:cNvCxnSpPr/>
      </xdr:nvCxnSpPr>
      <xdr:spPr>
        <a:xfrm>
          <a:off x="13703300" y="145493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77107</xdr:rowOff>
    </xdr:from>
    <xdr:to>
      <xdr:col>67</xdr:col>
      <xdr:colOff>101600</xdr:colOff>
      <xdr:row>85</xdr:row>
      <xdr:rowOff>7257</xdr:rowOff>
    </xdr:to>
    <xdr:sp macro="" textlink="">
      <xdr:nvSpPr>
        <xdr:cNvPr id="667" name="楕円 666">
          <a:extLst>
            <a:ext uri="{FF2B5EF4-FFF2-40B4-BE49-F238E27FC236}">
              <a16:creationId xmlns:a16="http://schemas.microsoft.com/office/drawing/2014/main" id="{83B6F6AB-C7D5-48B5-B2D2-7C2D32F4EE3B}"/>
            </a:ext>
          </a:extLst>
        </xdr:cNvPr>
        <xdr:cNvSpPr/>
      </xdr:nvSpPr>
      <xdr:spPr>
        <a:xfrm>
          <a:off x="12763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127907</xdr:rowOff>
    </xdr:from>
    <xdr:to>
      <xdr:col>71</xdr:col>
      <xdr:colOff>177800</xdr:colOff>
      <xdr:row>84</xdr:row>
      <xdr:rowOff>147501</xdr:rowOff>
    </xdr:to>
    <xdr:cxnSp macro="">
      <xdr:nvCxnSpPr>
        <xdr:cNvPr id="668" name="直線コネクタ 667">
          <a:extLst>
            <a:ext uri="{FF2B5EF4-FFF2-40B4-BE49-F238E27FC236}">
              <a16:creationId xmlns:a16="http://schemas.microsoft.com/office/drawing/2014/main" id="{B8917528-D35E-4960-9B45-88E61861F2EF}"/>
            </a:ext>
          </a:extLst>
        </xdr:cNvPr>
        <xdr:cNvCxnSpPr/>
      </xdr:nvCxnSpPr>
      <xdr:spPr>
        <a:xfrm>
          <a:off x="12814300" y="145297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a:extLst>
            <a:ext uri="{FF2B5EF4-FFF2-40B4-BE49-F238E27FC236}">
              <a16:creationId xmlns:a16="http://schemas.microsoft.com/office/drawing/2014/main" id="{75F98432-F7AB-44E3-9430-4A284A38BDFB}"/>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a:extLst>
            <a:ext uri="{FF2B5EF4-FFF2-40B4-BE49-F238E27FC236}">
              <a16:creationId xmlns:a16="http://schemas.microsoft.com/office/drawing/2014/main" id="{8E157945-2CA2-4078-8E48-D4BE40724FFA}"/>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a:extLst>
            <a:ext uri="{FF2B5EF4-FFF2-40B4-BE49-F238E27FC236}">
              <a16:creationId xmlns:a16="http://schemas.microsoft.com/office/drawing/2014/main" id="{DA696875-0D7B-49A2-A4FA-10CF32C4DDAA}"/>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a:extLst>
            <a:ext uri="{FF2B5EF4-FFF2-40B4-BE49-F238E27FC236}">
              <a16:creationId xmlns:a16="http://schemas.microsoft.com/office/drawing/2014/main" id="{E4770207-CF91-4059-98A0-6AEED97B19C3}"/>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13079</xdr:rowOff>
    </xdr:from>
    <xdr:ext cx="405111" cy="259045"/>
    <xdr:sp macro="" textlink="">
      <xdr:nvSpPr>
        <xdr:cNvPr id="673" name="n_1mainValue【児童館】&#10;有形固定資産減価償却率">
          <a:extLst>
            <a:ext uri="{FF2B5EF4-FFF2-40B4-BE49-F238E27FC236}">
              <a16:creationId xmlns:a16="http://schemas.microsoft.com/office/drawing/2014/main" id="{33E8D281-5422-4901-8C03-E3F99A5AC2AF}"/>
            </a:ext>
          </a:extLst>
        </xdr:cNvPr>
        <xdr:cNvSpPr txBox="1"/>
      </xdr:nvSpPr>
      <xdr:spPr>
        <a:xfrm>
          <a:off x="152660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35940</xdr:rowOff>
    </xdr:from>
    <xdr:ext cx="405111" cy="259045"/>
    <xdr:sp macro="" textlink="">
      <xdr:nvSpPr>
        <xdr:cNvPr id="674" name="n_2mainValue【児童館】&#10;有形固定資産減価償却率">
          <a:extLst>
            <a:ext uri="{FF2B5EF4-FFF2-40B4-BE49-F238E27FC236}">
              <a16:creationId xmlns:a16="http://schemas.microsoft.com/office/drawing/2014/main" id="{4B4B3336-2519-4E3E-97A1-74DB0D45B8A8}"/>
            </a:ext>
          </a:extLst>
        </xdr:cNvPr>
        <xdr:cNvSpPr txBox="1"/>
      </xdr:nvSpPr>
      <xdr:spPr>
        <a:xfrm>
          <a:off x="143897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17978</xdr:rowOff>
    </xdr:from>
    <xdr:ext cx="405111" cy="259045"/>
    <xdr:sp macro="" textlink="">
      <xdr:nvSpPr>
        <xdr:cNvPr id="675" name="n_3mainValue【児童館】&#10;有形固定資産減価償却率">
          <a:extLst>
            <a:ext uri="{FF2B5EF4-FFF2-40B4-BE49-F238E27FC236}">
              <a16:creationId xmlns:a16="http://schemas.microsoft.com/office/drawing/2014/main" id="{0EF84D0E-FE1A-44E5-BC03-56DB11003031}"/>
            </a:ext>
          </a:extLst>
        </xdr:cNvPr>
        <xdr:cNvSpPr txBox="1"/>
      </xdr:nvSpPr>
      <xdr:spPr>
        <a:xfrm>
          <a:off x="13500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169834</xdr:rowOff>
    </xdr:from>
    <xdr:ext cx="405111" cy="259045"/>
    <xdr:sp macro="" textlink="">
      <xdr:nvSpPr>
        <xdr:cNvPr id="676" name="n_4mainValue【児童館】&#10;有形固定資産減価償却率">
          <a:extLst>
            <a:ext uri="{FF2B5EF4-FFF2-40B4-BE49-F238E27FC236}">
              <a16:creationId xmlns:a16="http://schemas.microsoft.com/office/drawing/2014/main" id="{DF82FA96-8229-472F-98BB-94B4446DF2F5}"/>
            </a:ext>
          </a:extLst>
        </xdr:cNvPr>
        <xdr:cNvSpPr txBox="1"/>
      </xdr:nvSpPr>
      <xdr:spPr>
        <a:xfrm>
          <a:off x="12611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B7A9B14E-23E9-4F4D-9CB1-32044A266D6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DF669F6B-1DBC-43F3-A402-311F82ED0F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DD8FFF5F-F028-47A1-8C6B-84FFBCB5C25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3CDECFAA-0413-49C1-B95E-98009719AEE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705E6373-2C87-4C37-B8CF-CCB8D6ED0C8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2A60E2F2-C3D5-4546-A335-3F5F74B0639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6311344-8F1C-4A77-921A-F6570FF07DF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74037A2C-A9AD-45EB-AAE4-84A863A5A04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BB6C2ED6-C2F4-49CC-9FD7-6EE36E1C8B5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E26917E6-E8D0-4946-ABF9-C742CCEA08D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EEAD387E-1967-4DB0-BB4B-BBF58DDB05A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592DB3CF-2F5B-4A37-ADF4-02127909E45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4EE351DD-920E-4046-AB83-52A71DA5EC7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B6FC6B8D-D340-4B92-A3F9-A1A969FFC0E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46FD0D8C-578D-4437-9E65-D13267A4817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F9CA3143-13EB-4701-81A3-F3282E3A18C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278EC5CD-3563-433F-9D11-8934B95BA39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8A6886EE-BA5D-48AF-A4BA-0A82E245F4C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F9894AE4-5477-4162-8F52-EAE463A0E8E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B6E6F82D-C07B-4249-8BA6-FD9C552B8F0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2C386C84-B667-4DBD-A936-833655E30D1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F387097E-082D-4E94-8DEB-FDFEADC5A2A9}"/>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29B6D36D-7DC3-4E02-8DB0-38057CE8D9D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8B7057F2-DB8E-4A88-8922-07C19B614E1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3565430F-C0BB-4946-BCAF-2056348ACDF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38AC6D3E-DC86-4856-9091-C73F049DEBF3}"/>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10562BE6-5442-4379-8AF9-FC0021870D32}"/>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75184882-B02B-4C2E-AEC2-E8D13CFEB31D}"/>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B1F3EA2F-F144-4DFD-BF1C-22782F1A678C}"/>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B71BDCC2-C7F8-41C5-B429-1B13A1C8D8E6}"/>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a:extLst>
            <a:ext uri="{FF2B5EF4-FFF2-40B4-BE49-F238E27FC236}">
              <a16:creationId xmlns:a16="http://schemas.microsoft.com/office/drawing/2014/main" id="{415F4257-E3A4-4BA8-9597-916EB6AB630D}"/>
            </a:ext>
          </a:extLst>
        </xdr:cNvPr>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26CE8080-2D9E-422C-BEA0-94957F72DCB3}"/>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3A826575-ABF2-46C4-9A12-534F174A0377}"/>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9F456D6E-B1CA-4664-90EF-FE54D0C5CB38}"/>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3FA39240-316F-499A-9951-42165388E7E5}"/>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7099DEBF-A8A7-4696-9928-8E8C352FBFF8}"/>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B62071AF-5BC0-466B-B279-DE584AA60FC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AEE8126-CF4F-40C4-9623-88973A8BB14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2A11C24-AA0D-4285-BCDC-94C1CF9E434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637EDF5-EC45-4E05-9ABE-34B5B324B3B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DE66CBC-DA60-4A79-999C-A52B08BCB59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112486</xdr:rowOff>
    </xdr:from>
    <xdr:to>
      <xdr:col>116</xdr:col>
      <xdr:colOff>114300</xdr:colOff>
      <xdr:row>81</xdr:row>
      <xdr:rowOff>42636</xdr:rowOff>
    </xdr:to>
    <xdr:sp macro="" textlink="">
      <xdr:nvSpPr>
        <xdr:cNvPr id="718" name="楕円 717">
          <a:extLst>
            <a:ext uri="{FF2B5EF4-FFF2-40B4-BE49-F238E27FC236}">
              <a16:creationId xmlns:a16="http://schemas.microsoft.com/office/drawing/2014/main" id="{36687F88-3BC9-453E-95ED-DD8E7A9474C9}"/>
            </a:ext>
          </a:extLst>
        </xdr:cNvPr>
        <xdr:cNvSpPr/>
      </xdr:nvSpPr>
      <xdr:spPr>
        <a:xfrm>
          <a:off x="22110700" y="138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135363</xdr:rowOff>
    </xdr:from>
    <xdr:ext cx="469744" cy="259045"/>
    <xdr:sp macro="" textlink="">
      <xdr:nvSpPr>
        <xdr:cNvPr id="719" name="【児童館】&#10;一人当たり面積該当値テキスト">
          <a:extLst>
            <a:ext uri="{FF2B5EF4-FFF2-40B4-BE49-F238E27FC236}">
              <a16:creationId xmlns:a16="http://schemas.microsoft.com/office/drawing/2014/main" id="{C7232575-597B-481A-83EB-2A13A85628D3}"/>
            </a:ext>
          </a:extLst>
        </xdr:cNvPr>
        <xdr:cNvSpPr txBox="1"/>
      </xdr:nvSpPr>
      <xdr:spPr>
        <a:xfrm>
          <a:off x="22199600" y="136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134257</xdr:rowOff>
    </xdr:from>
    <xdr:to>
      <xdr:col>112</xdr:col>
      <xdr:colOff>38100</xdr:colOff>
      <xdr:row>81</xdr:row>
      <xdr:rowOff>64407</xdr:rowOff>
    </xdr:to>
    <xdr:sp macro="" textlink="">
      <xdr:nvSpPr>
        <xdr:cNvPr id="720" name="楕円 719">
          <a:extLst>
            <a:ext uri="{FF2B5EF4-FFF2-40B4-BE49-F238E27FC236}">
              <a16:creationId xmlns:a16="http://schemas.microsoft.com/office/drawing/2014/main" id="{DF0E61B5-09A7-4BB4-951B-DA698508E8FA}"/>
            </a:ext>
          </a:extLst>
        </xdr:cNvPr>
        <xdr:cNvSpPr/>
      </xdr:nvSpPr>
      <xdr:spPr>
        <a:xfrm>
          <a:off x="21272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163286</xdr:rowOff>
    </xdr:from>
    <xdr:to>
      <xdr:col>116</xdr:col>
      <xdr:colOff>63500</xdr:colOff>
      <xdr:row>81</xdr:row>
      <xdr:rowOff>13607</xdr:rowOff>
    </xdr:to>
    <xdr:cxnSp macro="">
      <xdr:nvCxnSpPr>
        <xdr:cNvPr id="721" name="直線コネクタ 720">
          <a:extLst>
            <a:ext uri="{FF2B5EF4-FFF2-40B4-BE49-F238E27FC236}">
              <a16:creationId xmlns:a16="http://schemas.microsoft.com/office/drawing/2014/main" id="{46F98699-F572-4CE6-9648-50C3FA20CCC1}"/>
            </a:ext>
          </a:extLst>
        </xdr:cNvPr>
        <xdr:cNvCxnSpPr/>
      </xdr:nvCxnSpPr>
      <xdr:spPr>
        <a:xfrm flipV="1">
          <a:off x="21323300" y="138792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156029</xdr:rowOff>
    </xdr:from>
    <xdr:to>
      <xdr:col>107</xdr:col>
      <xdr:colOff>101600</xdr:colOff>
      <xdr:row>81</xdr:row>
      <xdr:rowOff>86179</xdr:rowOff>
    </xdr:to>
    <xdr:sp macro="" textlink="">
      <xdr:nvSpPr>
        <xdr:cNvPr id="722" name="楕円 721">
          <a:extLst>
            <a:ext uri="{FF2B5EF4-FFF2-40B4-BE49-F238E27FC236}">
              <a16:creationId xmlns:a16="http://schemas.microsoft.com/office/drawing/2014/main" id="{C9246D69-0DFE-4780-BBA6-C5F8E3ABC88B}"/>
            </a:ext>
          </a:extLst>
        </xdr:cNvPr>
        <xdr:cNvSpPr/>
      </xdr:nvSpPr>
      <xdr:spPr>
        <a:xfrm>
          <a:off x="203835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13607</xdr:rowOff>
    </xdr:from>
    <xdr:to>
      <xdr:col>111</xdr:col>
      <xdr:colOff>177800</xdr:colOff>
      <xdr:row>81</xdr:row>
      <xdr:rowOff>35379</xdr:rowOff>
    </xdr:to>
    <xdr:cxnSp macro="">
      <xdr:nvCxnSpPr>
        <xdr:cNvPr id="723" name="直線コネクタ 722">
          <a:extLst>
            <a:ext uri="{FF2B5EF4-FFF2-40B4-BE49-F238E27FC236}">
              <a16:creationId xmlns:a16="http://schemas.microsoft.com/office/drawing/2014/main" id="{8079B366-1156-49EC-BE46-007EDD55E18D}"/>
            </a:ext>
          </a:extLst>
        </xdr:cNvPr>
        <xdr:cNvCxnSpPr/>
      </xdr:nvCxnSpPr>
      <xdr:spPr>
        <a:xfrm flipV="1">
          <a:off x="20434300" y="139010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166914</xdr:rowOff>
    </xdr:from>
    <xdr:to>
      <xdr:col>102</xdr:col>
      <xdr:colOff>165100</xdr:colOff>
      <xdr:row>81</xdr:row>
      <xdr:rowOff>97064</xdr:rowOff>
    </xdr:to>
    <xdr:sp macro="" textlink="">
      <xdr:nvSpPr>
        <xdr:cNvPr id="724" name="楕円 723">
          <a:extLst>
            <a:ext uri="{FF2B5EF4-FFF2-40B4-BE49-F238E27FC236}">
              <a16:creationId xmlns:a16="http://schemas.microsoft.com/office/drawing/2014/main" id="{ADC2A567-30C7-4795-8BFD-73AF17EC2E65}"/>
            </a:ext>
          </a:extLst>
        </xdr:cNvPr>
        <xdr:cNvSpPr/>
      </xdr:nvSpPr>
      <xdr:spPr>
        <a:xfrm>
          <a:off x="19494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35379</xdr:rowOff>
    </xdr:from>
    <xdr:to>
      <xdr:col>107</xdr:col>
      <xdr:colOff>50800</xdr:colOff>
      <xdr:row>81</xdr:row>
      <xdr:rowOff>46264</xdr:rowOff>
    </xdr:to>
    <xdr:cxnSp macro="">
      <xdr:nvCxnSpPr>
        <xdr:cNvPr id="725" name="直線コネクタ 724">
          <a:extLst>
            <a:ext uri="{FF2B5EF4-FFF2-40B4-BE49-F238E27FC236}">
              <a16:creationId xmlns:a16="http://schemas.microsoft.com/office/drawing/2014/main" id="{37DFE10F-ACED-4CB1-9935-4BC00795FB81}"/>
            </a:ext>
          </a:extLst>
        </xdr:cNvPr>
        <xdr:cNvCxnSpPr/>
      </xdr:nvCxnSpPr>
      <xdr:spPr>
        <a:xfrm flipV="1">
          <a:off x="19545300" y="13922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17236</xdr:rowOff>
    </xdr:from>
    <xdr:to>
      <xdr:col>98</xdr:col>
      <xdr:colOff>38100</xdr:colOff>
      <xdr:row>81</xdr:row>
      <xdr:rowOff>118836</xdr:rowOff>
    </xdr:to>
    <xdr:sp macro="" textlink="">
      <xdr:nvSpPr>
        <xdr:cNvPr id="726" name="楕円 725">
          <a:extLst>
            <a:ext uri="{FF2B5EF4-FFF2-40B4-BE49-F238E27FC236}">
              <a16:creationId xmlns:a16="http://schemas.microsoft.com/office/drawing/2014/main" id="{C1F19291-7059-4788-B6FD-4E4ACF39AF79}"/>
            </a:ext>
          </a:extLst>
        </xdr:cNvPr>
        <xdr:cNvSpPr/>
      </xdr:nvSpPr>
      <xdr:spPr>
        <a:xfrm>
          <a:off x="18605500" y="139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46264</xdr:rowOff>
    </xdr:from>
    <xdr:to>
      <xdr:col>102</xdr:col>
      <xdr:colOff>114300</xdr:colOff>
      <xdr:row>81</xdr:row>
      <xdr:rowOff>68036</xdr:rowOff>
    </xdr:to>
    <xdr:cxnSp macro="">
      <xdr:nvCxnSpPr>
        <xdr:cNvPr id="727" name="直線コネクタ 726">
          <a:extLst>
            <a:ext uri="{FF2B5EF4-FFF2-40B4-BE49-F238E27FC236}">
              <a16:creationId xmlns:a16="http://schemas.microsoft.com/office/drawing/2014/main" id="{FCDEEA25-74A4-450A-A31F-45DF2D1C0666}"/>
            </a:ext>
          </a:extLst>
        </xdr:cNvPr>
        <xdr:cNvCxnSpPr/>
      </xdr:nvCxnSpPr>
      <xdr:spPr>
        <a:xfrm flipV="1">
          <a:off x="18656300" y="139337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8" name="n_1aveValue【児童館】&#10;一人当たり面積">
          <a:extLst>
            <a:ext uri="{FF2B5EF4-FFF2-40B4-BE49-F238E27FC236}">
              <a16:creationId xmlns:a16="http://schemas.microsoft.com/office/drawing/2014/main" id="{D7AD2E63-2C5B-4F76-B030-69AFEE102B35}"/>
            </a:ext>
          </a:extLst>
        </xdr:cNvPr>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729" name="n_2aveValue【児童館】&#10;一人当たり面積">
          <a:extLst>
            <a:ext uri="{FF2B5EF4-FFF2-40B4-BE49-F238E27FC236}">
              <a16:creationId xmlns:a16="http://schemas.microsoft.com/office/drawing/2014/main" id="{98D51D23-2170-464C-954F-6A2C35AC4B77}"/>
            </a:ext>
          </a:extLst>
        </xdr:cNvPr>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0" name="n_3aveValue【児童館】&#10;一人当たり面積">
          <a:extLst>
            <a:ext uri="{FF2B5EF4-FFF2-40B4-BE49-F238E27FC236}">
              <a16:creationId xmlns:a16="http://schemas.microsoft.com/office/drawing/2014/main" id="{4CACAAD3-D290-4C0B-9985-452B86BD8E0C}"/>
            </a:ext>
          </a:extLst>
        </xdr:cNvPr>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1" name="n_4aveValue【児童館】&#10;一人当たり面積">
          <a:extLst>
            <a:ext uri="{FF2B5EF4-FFF2-40B4-BE49-F238E27FC236}">
              <a16:creationId xmlns:a16="http://schemas.microsoft.com/office/drawing/2014/main" id="{6EC78FF9-DB90-4B69-A37A-D9F7E3A445F8}"/>
            </a:ext>
          </a:extLst>
        </xdr:cNvPr>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80934</xdr:rowOff>
    </xdr:from>
    <xdr:ext cx="469744" cy="259045"/>
    <xdr:sp macro="" textlink="">
      <xdr:nvSpPr>
        <xdr:cNvPr id="732" name="n_1mainValue【児童館】&#10;一人当たり面積">
          <a:extLst>
            <a:ext uri="{FF2B5EF4-FFF2-40B4-BE49-F238E27FC236}">
              <a16:creationId xmlns:a16="http://schemas.microsoft.com/office/drawing/2014/main" id="{31734FBF-D726-44D0-8BB5-90469D28FFD7}"/>
            </a:ext>
          </a:extLst>
        </xdr:cNvPr>
        <xdr:cNvSpPr txBox="1"/>
      </xdr:nvSpPr>
      <xdr:spPr>
        <a:xfrm>
          <a:off x="21075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102706</xdr:rowOff>
    </xdr:from>
    <xdr:ext cx="469744" cy="259045"/>
    <xdr:sp macro="" textlink="">
      <xdr:nvSpPr>
        <xdr:cNvPr id="733" name="n_2mainValue【児童館】&#10;一人当たり面積">
          <a:extLst>
            <a:ext uri="{FF2B5EF4-FFF2-40B4-BE49-F238E27FC236}">
              <a16:creationId xmlns:a16="http://schemas.microsoft.com/office/drawing/2014/main" id="{C98DFB36-3BED-430D-A63B-4B97A7C20F60}"/>
            </a:ext>
          </a:extLst>
        </xdr:cNvPr>
        <xdr:cNvSpPr txBox="1"/>
      </xdr:nvSpPr>
      <xdr:spPr>
        <a:xfrm>
          <a:off x="20199427"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113591</xdr:rowOff>
    </xdr:from>
    <xdr:ext cx="469744" cy="259045"/>
    <xdr:sp macro="" textlink="">
      <xdr:nvSpPr>
        <xdr:cNvPr id="734" name="n_3mainValue【児童館】&#10;一人当たり面積">
          <a:extLst>
            <a:ext uri="{FF2B5EF4-FFF2-40B4-BE49-F238E27FC236}">
              <a16:creationId xmlns:a16="http://schemas.microsoft.com/office/drawing/2014/main" id="{D06C9E76-DB90-44C4-997D-625DA1E80BB3}"/>
            </a:ext>
          </a:extLst>
        </xdr:cNvPr>
        <xdr:cNvSpPr txBox="1"/>
      </xdr:nvSpPr>
      <xdr:spPr>
        <a:xfrm>
          <a:off x="19310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135363</xdr:rowOff>
    </xdr:from>
    <xdr:ext cx="469744" cy="259045"/>
    <xdr:sp macro="" textlink="">
      <xdr:nvSpPr>
        <xdr:cNvPr id="735" name="n_4mainValue【児童館】&#10;一人当たり面積">
          <a:extLst>
            <a:ext uri="{FF2B5EF4-FFF2-40B4-BE49-F238E27FC236}">
              <a16:creationId xmlns:a16="http://schemas.microsoft.com/office/drawing/2014/main" id="{793C2C4C-8F29-4848-96D0-BC38B1BD0980}"/>
            </a:ext>
          </a:extLst>
        </xdr:cNvPr>
        <xdr:cNvSpPr txBox="1"/>
      </xdr:nvSpPr>
      <xdr:spPr>
        <a:xfrm>
          <a:off x="18421427" y="136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94D0004A-00A5-4220-9504-B2A9FD57BFC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B51893AA-F356-4154-809B-5A315B27462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DE0A92DF-E839-4366-85E1-A10AACCF350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73193CE1-4466-4D28-AF8A-CB4BFA5983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FE268B42-3CE6-48B1-A21A-ABCE9B4BB36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E31F737F-BB8D-4C8C-92F9-D1B21A509B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4AF959D1-5623-498A-A9C7-521E0EF821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D6F57108-1C67-4022-9FF7-A1BF88E93C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6239BB11-1FBC-453A-BD2F-0696BE11347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1DBEF318-193E-4DBA-8504-AD6A6406A8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AED2E4DA-6AAA-473A-BF7E-294D7D00F72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88E2773D-BF2B-4329-BBA6-A9287EA4F42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CBF134D2-770B-45F5-B920-D5B4E94DB2E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92929BF3-3416-4B71-97BA-08E501656FF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7804BCC9-C852-4459-BBD7-E25E7E39C0E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88E1AA90-6119-4678-8994-D2A9CB9ED77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B32DD4D7-0D71-41F4-B865-B01A1A7326E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8EE69ED6-FC37-4E05-A9A1-0126A8D4AA3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86ED16B8-79F3-40A1-AA33-3A3B47EC448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F3DB6355-8EBF-4169-B9D0-EC54678C131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EE1495CF-1BF7-4D3C-A852-E3EF8916D0E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AC36B34D-B42A-480D-AA78-96DCB1402B9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3BB1BAFA-C0BF-495F-8994-64D3EA8F38D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E347243-3439-42F2-8409-23E3C32A4CA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A5C00AB7-DB82-4995-B6B7-E69AE852C054}"/>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B8E1FC2C-843E-491E-9DE8-949B1BFCBC7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9C304364-132A-47C7-8A99-A60A7F4FBB8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a:extLst>
            <a:ext uri="{FF2B5EF4-FFF2-40B4-BE49-F238E27FC236}">
              <a16:creationId xmlns:a16="http://schemas.microsoft.com/office/drawing/2014/main" id="{B0F2CB02-28F4-4432-8D2E-B2806FDE4E86}"/>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a:extLst>
            <a:ext uri="{FF2B5EF4-FFF2-40B4-BE49-F238E27FC236}">
              <a16:creationId xmlns:a16="http://schemas.microsoft.com/office/drawing/2014/main" id="{F51FE3A5-E0D0-45DE-900F-8551B3BC8609}"/>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a:extLst>
            <a:ext uri="{FF2B5EF4-FFF2-40B4-BE49-F238E27FC236}">
              <a16:creationId xmlns:a16="http://schemas.microsoft.com/office/drawing/2014/main" id="{130B511B-50D7-44A7-8950-5F99FF120884}"/>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a:extLst>
            <a:ext uri="{FF2B5EF4-FFF2-40B4-BE49-F238E27FC236}">
              <a16:creationId xmlns:a16="http://schemas.microsoft.com/office/drawing/2014/main" id="{824CBB36-A5B7-41C8-BA6D-6C91F10A107C}"/>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a:extLst>
            <a:ext uri="{FF2B5EF4-FFF2-40B4-BE49-F238E27FC236}">
              <a16:creationId xmlns:a16="http://schemas.microsoft.com/office/drawing/2014/main" id="{D6C59485-4993-4C24-82B2-C35337D494DA}"/>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a:extLst>
            <a:ext uri="{FF2B5EF4-FFF2-40B4-BE49-F238E27FC236}">
              <a16:creationId xmlns:a16="http://schemas.microsoft.com/office/drawing/2014/main" id="{EE1BC1D2-CBFF-461A-A215-2AC8A6F43FBB}"/>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a:extLst>
            <a:ext uri="{FF2B5EF4-FFF2-40B4-BE49-F238E27FC236}">
              <a16:creationId xmlns:a16="http://schemas.microsoft.com/office/drawing/2014/main" id="{24725E57-6C14-4DBA-9EF4-17EF9E7BDABD}"/>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a:extLst>
            <a:ext uri="{FF2B5EF4-FFF2-40B4-BE49-F238E27FC236}">
              <a16:creationId xmlns:a16="http://schemas.microsoft.com/office/drawing/2014/main" id="{518A3752-B9AA-4C0A-A788-C873DB722DE7}"/>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196E1117-6A51-49C6-9167-521BB463CA0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4F6850AF-EDEE-4885-B991-7B772307C3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649E3C9-0457-43D0-99ED-3783589085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5429607-4712-42C3-9714-E266E35680E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EC8E281-46F0-46B0-B2C5-A394D9FB9BF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74930</xdr:rowOff>
    </xdr:from>
    <xdr:to>
      <xdr:col>85</xdr:col>
      <xdr:colOff>177800</xdr:colOff>
      <xdr:row>108</xdr:row>
      <xdr:rowOff>5080</xdr:rowOff>
    </xdr:to>
    <xdr:sp macro="" textlink="">
      <xdr:nvSpPr>
        <xdr:cNvPr id="776" name="楕円 775">
          <a:extLst>
            <a:ext uri="{FF2B5EF4-FFF2-40B4-BE49-F238E27FC236}">
              <a16:creationId xmlns:a16="http://schemas.microsoft.com/office/drawing/2014/main" id="{F230A1FD-CF24-40D3-8E0C-3EC68B013563}"/>
            </a:ext>
          </a:extLst>
        </xdr:cNvPr>
        <xdr:cNvSpPr/>
      </xdr:nvSpPr>
      <xdr:spPr>
        <a:xfrm>
          <a:off x="16268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53357</xdr:rowOff>
    </xdr:from>
    <xdr:ext cx="405111" cy="259045"/>
    <xdr:sp macro="" textlink="">
      <xdr:nvSpPr>
        <xdr:cNvPr id="777" name="【公民館】&#10;有形固定資産減価償却率該当値テキスト">
          <a:extLst>
            <a:ext uri="{FF2B5EF4-FFF2-40B4-BE49-F238E27FC236}">
              <a16:creationId xmlns:a16="http://schemas.microsoft.com/office/drawing/2014/main" id="{23EA50C7-D3E7-45ED-9C24-E53B6D59607E}"/>
            </a:ext>
          </a:extLst>
        </xdr:cNvPr>
        <xdr:cNvSpPr txBox="1"/>
      </xdr:nvSpPr>
      <xdr:spPr>
        <a:xfrm>
          <a:off x="163576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74930</xdr:rowOff>
    </xdr:from>
    <xdr:to>
      <xdr:col>81</xdr:col>
      <xdr:colOff>101600</xdr:colOff>
      <xdr:row>108</xdr:row>
      <xdr:rowOff>5080</xdr:rowOff>
    </xdr:to>
    <xdr:sp macro="" textlink="">
      <xdr:nvSpPr>
        <xdr:cNvPr id="778" name="楕円 777">
          <a:extLst>
            <a:ext uri="{FF2B5EF4-FFF2-40B4-BE49-F238E27FC236}">
              <a16:creationId xmlns:a16="http://schemas.microsoft.com/office/drawing/2014/main" id="{2404B721-73F3-4AA2-BF38-C24E7890A179}"/>
            </a:ext>
          </a:extLst>
        </xdr:cNvPr>
        <xdr:cNvSpPr/>
      </xdr:nvSpPr>
      <xdr:spPr>
        <a:xfrm>
          <a:off x="15430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125730</xdr:rowOff>
    </xdr:from>
    <xdr:to>
      <xdr:col>85</xdr:col>
      <xdr:colOff>127000</xdr:colOff>
      <xdr:row>107</xdr:row>
      <xdr:rowOff>125730</xdr:rowOff>
    </xdr:to>
    <xdr:cxnSp macro="">
      <xdr:nvCxnSpPr>
        <xdr:cNvPr id="779" name="直線コネクタ 778">
          <a:extLst>
            <a:ext uri="{FF2B5EF4-FFF2-40B4-BE49-F238E27FC236}">
              <a16:creationId xmlns:a16="http://schemas.microsoft.com/office/drawing/2014/main" id="{79AA6D90-DE97-495B-9A50-5EA1154196D8}"/>
            </a:ext>
          </a:extLst>
        </xdr:cNvPr>
        <xdr:cNvCxnSpPr/>
      </xdr:nvCxnSpPr>
      <xdr:spPr>
        <a:xfrm>
          <a:off x="15481300" y="1847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780" name="楕円 779">
          <a:extLst>
            <a:ext uri="{FF2B5EF4-FFF2-40B4-BE49-F238E27FC236}">
              <a16:creationId xmlns:a16="http://schemas.microsoft.com/office/drawing/2014/main" id="{2EEBB15A-88A1-498B-875E-2C6C6EF1CECD}"/>
            </a:ext>
          </a:extLst>
        </xdr:cNvPr>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87630</xdr:rowOff>
    </xdr:from>
    <xdr:to>
      <xdr:col>81</xdr:col>
      <xdr:colOff>50800</xdr:colOff>
      <xdr:row>107</xdr:row>
      <xdr:rowOff>125730</xdr:rowOff>
    </xdr:to>
    <xdr:cxnSp macro="">
      <xdr:nvCxnSpPr>
        <xdr:cNvPr id="781" name="直線コネクタ 780">
          <a:extLst>
            <a:ext uri="{FF2B5EF4-FFF2-40B4-BE49-F238E27FC236}">
              <a16:creationId xmlns:a16="http://schemas.microsoft.com/office/drawing/2014/main" id="{DAC34AEE-FE3B-4E63-B1D5-1022CE57BDB5}"/>
            </a:ext>
          </a:extLst>
        </xdr:cNvPr>
        <xdr:cNvCxnSpPr/>
      </xdr:nvCxnSpPr>
      <xdr:spPr>
        <a:xfrm>
          <a:off x="14592300" y="18432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132080</xdr:rowOff>
    </xdr:from>
    <xdr:to>
      <xdr:col>72</xdr:col>
      <xdr:colOff>38100</xdr:colOff>
      <xdr:row>107</xdr:row>
      <xdr:rowOff>62230</xdr:rowOff>
    </xdr:to>
    <xdr:sp macro="" textlink="">
      <xdr:nvSpPr>
        <xdr:cNvPr id="782" name="楕円 781">
          <a:extLst>
            <a:ext uri="{FF2B5EF4-FFF2-40B4-BE49-F238E27FC236}">
              <a16:creationId xmlns:a16="http://schemas.microsoft.com/office/drawing/2014/main" id="{5BC9990F-A341-4455-ACDF-5AA1D3A6515B}"/>
            </a:ext>
          </a:extLst>
        </xdr:cNvPr>
        <xdr:cNvSpPr/>
      </xdr:nvSpPr>
      <xdr:spPr>
        <a:xfrm>
          <a:off x="1365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11430</xdr:rowOff>
    </xdr:from>
    <xdr:to>
      <xdr:col>76</xdr:col>
      <xdr:colOff>114300</xdr:colOff>
      <xdr:row>107</xdr:row>
      <xdr:rowOff>87630</xdr:rowOff>
    </xdr:to>
    <xdr:cxnSp macro="">
      <xdr:nvCxnSpPr>
        <xdr:cNvPr id="783" name="直線コネクタ 782">
          <a:extLst>
            <a:ext uri="{FF2B5EF4-FFF2-40B4-BE49-F238E27FC236}">
              <a16:creationId xmlns:a16="http://schemas.microsoft.com/office/drawing/2014/main" id="{62C1561E-59AF-4ECD-A209-BAD39F50629E}"/>
            </a:ext>
          </a:extLst>
        </xdr:cNvPr>
        <xdr:cNvCxnSpPr/>
      </xdr:nvCxnSpPr>
      <xdr:spPr>
        <a:xfrm>
          <a:off x="13703300" y="18356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132080</xdr:rowOff>
    </xdr:from>
    <xdr:to>
      <xdr:col>67</xdr:col>
      <xdr:colOff>101600</xdr:colOff>
      <xdr:row>107</xdr:row>
      <xdr:rowOff>62230</xdr:rowOff>
    </xdr:to>
    <xdr:sp macro="" textlink="">
      <xdr:nvSpPr>
        <xdr:cNvPr id="784" name="楕円 783">
          <a:extLst>
            <a:ext uri="{FF2B5EF4-FFF2-40B4-BE49-F238E27FC236}">
              <a16:creationId xmlns:a16="http://schemas.microsoft.com/office/drawing/2014/main" id="{594C2989-23E4-4DDA-B344-19AD10A2E074}"/>
            </a:ext>
          </a:extLst>
        </xdr:cNvPr>
        <xdr:cNvSpPr/>
      </xdr:nvSpPr>
      <xdr:spPr>
        <a:xfrm>
          <a:off x="12763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11430</xdr:rowOff>
    </xdr:from>
    <xdr:to>
      <xdr:col>71</xdr:col>
      <xdr:colOff>177800</xdr:colOff>
      <xdr:row>107</xdr:row>
      <xdr:rowOff>11430</xdr:rowOff>
    </xdr:to>
    <xdr:cxnSp macro="">
      <xdr:nvCxnSpPr>
        <xdr:cNvPr id="785" name="直線コネクタ 784">
          <a:extLst>
            <a:ext uri="{FF2B5EF4-FFF2-40B4-BE49-F238E27FC236}">
              <a16:creationId xmlns:a16="http://schemas.microsoft.com/office/drawing/2014/main" id="{4B9FFEFF-3DE3-4031-B45A-4D05DB380BBC}"/>
            </a:ext>
          </a:extLst>
        </xdr:cNvPr>
        <xdr:cNvCxnSpPr/>
      </xdr:nvCxnSpPr>
      <xdr:spPr>
        <a:xfrm>
          <a:off x="12814300" y="1835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a:extLst>
            <a:ext uri="{FF2B5EF4-FFF2-40B4-BE49-F238E27FC236}">
              <a16:creationId xmlns:a16="http://schemas.microsoft.com/office/drawing/2014/main" id="{6AE033B3-56BA-438E-92C7-D70CAB1AF43B}"/>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a:extLst>
            <a:ext uri="{FF2B5EF4-FFF2-40B4-BE49-F238E27FC236}">
              <a16:creationId xmlns:a16="http://schemas.microsoft.com/office/drawing/2014/main" id="{3FC845AA-F1CD-4004-A0E7-C5B1CBCFD309}"/>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a:extLst>
            <a:ext uri="{FF2B5EF4-FFF2-40B4-BE49-F238E27FC236}">
              <a16:creationId xmlns:a16="http://schemas.microsoft.com/office/drawing/2014/main" id="{C5247CDF-C657-436E-B2D8-0968AA0BC965}"/>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a:extLst>
            <a:ext uri="{FF2B5EF4-FFF2-40B4-BE49-F238E27FC236}">
              <a16:creationId xmlns:a16="http://schemas.microsoft.com/office/drawing/2014/main" id="{DF5675B0-BAFF-4C20-A207-A073DDDBC432}"/>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167657</xdr:rowOff>
    </xdr:from>
    <xdr:ext cx="405111" cy="259045"/>
    <xdr:sp macro="" textlink="">
      <xdr:nvSpPr>
        <xdr:cNvPr id="790" name="n_1mainValue【公民館】&#10;有形固定資産減価償却率">
          <a:extLst>
            <a:ext uri="{FF2B5EF4-FFF2-40B4-BE49-F238E27FC236}">
              <a16:creationId xmlns:a16="http://schemas.microsoft.com/office/drawing/2014/main" id="{78FA7C2C-1F7E-4DF9-A0A9-40862E576FD3}"/>
            </a:ext>
          </a:extLst>
        </xdr:cNvPr>
        <xdr:cNvSpPr txBox="1"/>
      </xdr:nvSpPr>
      <xdr:spPr>
        <a:xfrm>
          <a:off x="15266044" y="185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791" name="n_2mainValue【公民館】&#10;有形固定資産減価償却率">
          <a:extLst>
            <a:ext uri="{FF2B5EF4-FFF2-40B4-BE49-F238E27FC236}">
              <a16:creationId xmlns:a16="http://schemas.microsoft.com/office/drawing/2014/main" id="{16CD5AC3-E552-43B4-87E5-356AFBF7C4BA}"/>
            </a:ext>
          </a:extLst>
        </xdr:cNvPr>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53357</xdr:rowOff>
    </xdr:from>
    <xdr:ext cx="405111" cy="259045"/>
    <xdr:sp macro="" textlink="">
      <xdr:nvSpPr>
        <xdr:cNvPr id="792" name="n_3mainValue【公民館】&#10;有形固定資産減価償却率">
          <a:extLst>
            <a:ext uri="{FF2B5EF4-FFF2-40B4-BE49-F238E27FC236}">
              <a16:creationId xmlns:a16="http://schemas.microsoft.com/office/drawing/2014/main" id="{1CAFA71C-2F0C-43A3-9689-7EBEB33F2BE7}"/>
            </a:ext>
          </a:extLst>
        </xdr:cNvPr>
        <xdr:cNvSpPr txBox="1"/>
      </xdr:nvSpPr>
      <xdr:spPr>
        <a:xfrm>
          <a:off x="135007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53357</xdr:rowOff>
    </xdr:from>
    <xdr:ext cx="405111" cy="259045"/>
    <xdr:sp macro="" textlink="">
      <xdr:nvSpPr>
        <xdr:cNvPr id="793" name="n_4mainValue【公民館】&#10;有形固定資産減価償却率">
          <a:extLst>
            <a:ext uri="{FF2B5EF4-FFF2-40B4-BE49-F238E27FC236}">
              <a16:creationId xmlns:a16="http://schemas.microsoft.com/office/drawing/2014/main" id="{BA5DBADA-2033-41AA-A247-D4B26EA4415C}"/>
            </a:ext>
          </a:extLst>
        </xdr:cNvPr>
        <xdr:cNvSpPr txBox="1"/>
      </xdr:nvSpPr>
      <xdr:spPr>
        <a:xfrm>
          <a:off x="126117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9B7E557D-D2AC-4767-812D-B3DFFE5B8D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EE65716-5231-4759-BC8C-A3EF4BEA6A7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6F2D07B9-8A94-4F8D-8D7F-2647E46EBDF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47CDAFFE-A7DD-4598-B1F5-A0AB42A379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7E339624-35F3-4351-A6F8-7F99D4A08B2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787F9043-5393-42A2-8FAB-D0108BB899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14839E4B-035C-447D-937F-599E453048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B1D537E7-27A6-45CD-A53A-0ACEC5E3D7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5B626851-49D3-4689-B4BB-7F451C7F525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87B37581-A3EC-4B56-A68A-A4DE1CF0BB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78356D93-A8FB-40A8-B394-7D4674AA56C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784B0E39-D08C-479F-913A-C72A701FE74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F90721CF-9538-414A-8834-D62623ACF1C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F30F19F4-2DFF-49E1-BA40-73E975112FF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5FE0CB51-8A76-4626-B0AE-C31C374B964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7DDEF05C-9860-47C7-8E6C-30555F294E6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13C033B6-F66F-4B3C-9741-60FF0DD0041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57EB66B8-C8CD-4AC6-9890-FC220228190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55558E65-9369-4E73-A9E7-4534BBDDB98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E9054568-8A8C-4F98-BCA9-879E2FF6497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4016BF90-EA49-4791-A8FA-EEAD634F9E6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7FD4DDF0-A56E-473B-82C0-1B80EAD2E5D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7D07749D-B758-4586-9243-D863EF68C9E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BDE9773E-D3D1-4EB8-8317-E8F3DAF5A85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E01F01DF-D648-4911-904C-CB1348F3748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A1AAC481-F41E-4408-852D-180B265092E7}"/>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D24C97B9-CDF9-41A1-A9A1-463AA5C34524}"/>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73B3F0E7-060D-453B-AD59-3A52EE9C102B}"/>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a:extLst>
            <a:ext uri="{FF2B5EF4-FFF2-40B4-BE49-F238E27FC236}">
              <a16:creationId xmlns:a16="http://schemas.microsoft.com/office/drawing/2014/main" id="{AB0EBC85-A79D-42BB-8A3B-2CE9D938834D}"/>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a:extLst>
            <a:ext uri="{FF2B5EF4-FFF2-40B4-BE49-F238E27FC236}">
              <a16:creationId xmlns:a16="http://schemas.microsoft.com/office/drawing/2014/main" id="{722FA36B-94AB-45AB-BF72-535A6FA65243}"/>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4" name="【公民館】&#10;一人当たり面積平均値テキスト">
          <a:extLst>
            <a:ext uri="{FF2B5EF4-FFF2-40B4-BE49-F238E27FC236}">
              <a16:creationId xmlns:a16="http://schemas.microsoft.com/office/drawing/2014/main" id="{D3258514-C2C7-4F6B-BB5B-F874459BCB24}"/>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a:extLst>
            <a:ext uri="{FF2B5EF4-FFF2-40B4-BE49-F238E27FC236}">
              <a16:creationId xmlns:a16="http://schemas.microsoft.com/office/drawing/2014/main" id="{DA3D063F-2323-45D4-A47A-82B2C16FAA75}"/>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a:extLst>
            <a:ext uri="{FF2B5EF4-FFF2-40B4-BE49-F238E27FC236}">
              <a16:creationId xmlns:a16="http://schemas.microsoft.com/office/drawing/2014/main" id="{A73B6ACA-DB75-41B1-9ED8-493D71B85B47}"/>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a:extLst>
            <a:ext uri="{FF2B5EF4-FFF2-40B4-BE49-F238E27FC236}">
              <a16:creationId xmlns:a16="http://schemas.microsoft.com/office/drawing/2014/main" id="{E255DE09-FD30-400B-B74A-3DDB20BF69F6}"/>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a:extLst>
            <a:ext uri="{FF2B5EF4-FFF2-40B4-BE49-F238E27FC236}">
              <a16:creationId xmlns:a16="http://schemas.microsoft.com/office/drawing/2014/main" id="{BE538C1A-CAD0-4FF1-AFC7-7F2964465492}"/>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a:extLst>
            <a:ext uri="{FF2B5EF4-FFF2-40B4-BE49-F238E27FC236}">
              <a16:creationId xmlns:a16="http://schemas.microsoft.com/office/drawing/2014/main" id="{02337625-C416-4615-92A5-E0692319501C}"/>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4372A3DD-74A7-4CDE-927A-0B03C7FD8A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17CEA3E-40C4-4854-A808-BCB99F0638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2A5F57E4-F318-4CD6-9FDD-68A4F03B9BC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C897FD2-5556-4638-8DBE-FD9B7C8A6D8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2F4FE41-4B5D-44CD-BD7F-126AF26CB5C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111398</xdr:rowOff>
    </xdr:from>
    <xdr:to>
      <xdr:col>116</xdr:col>
      <xdr:colOff>114300</xdr:colOff>
      <xdr:row>109</xdr:row>
      <xdr:rowOff>41548</xdr:rowOff>
    </xdr:to>
    <xdr:sp macro="" textlink="">
      <xdr:nvSpPr>
        <xdr:cNvPr id="835" name="楕円 834">
          <a:extLst>
            <a:ext uri="{FF2B5EF4-FFF2-40B4-BE49-F238E27FC236}">
              <a16:creationId xmlns:a16="http://schemas.microsoft.com/office/drawing/2014/main" id="{4B521A67-6214-474A-9673-55366D951AD7}"/>
            </a:ext>
          </a:extLst>
        </xdr:cNvPr>
        <xdr:cNvSpPr/>
      </xdr:nvSpPr>
      <xdr:spPr>
        <a:xfrm>
          <a:off x="22110700" y="186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26325</xdr:rowOff>
    </xdr:from>
    <xdr:ext cx="469744" cy="259045"/>
    <xdr:sp macro="" textlink="">
      <xdr:nvSpPr>
        <xdr:cNvPr id="836" name="【公民館】&#10;一人当たり面積該当値テキスト">
          <a:extLst>
            <a:ext uri="{FF2B5EF4-FFF2-40B4-BE49-F238E27FC236}">
              <a16:creationId xmlns:a16="http://schemas.microsoft.com/office/drawing/2014/main" id="{E73C4356-E325-44E2-A6B5-C165DF140FCA}"/>
            </a:ext>
          </a:extLst>
        </xdr:cNvPr>
        <xdr:cNvSpPr txBox="1"/>
      </xdr:nvSpPr>
      <xdr:spPr>
        <a:xfrm>
          <a:off x="22199600" y="1854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112486</xdr:rowOff>
    </xdr:from>
    <xdr:to>
      <xdr:col>112</xdr:col>
      <xdr:colOff>38100</xdr:colOff>
      <xdr:row>109</xdr:row>
      <xdr:rowOff>42636</xdr:rowOff>
    </xdr:to>
    <xdr:sp macro="" textlink="">
      <xdr:nvSpPr>
        <xdr:cNvPr id="837" name="楕円 836">
          <a:extLst>
            <a:ext uri="{FF2B5EF4-FFF2-40B4-BE49-F238E27FC236}">
              <a16:creationId xmlns:a16="http://schemas.microsoft.com/office/drawing/2014/main" id="{49C13F19-5C43-4FA4-A5DF-05AB84158B6A}"/>
            </a:ext>
          </a:extLst>
        </xdr:cNvPr>
        <xdr:cNvSpPr/>
      </xdr:nvSpPr>
      <xdr:spPr>
        <a:xfrm>
          <a:off x="21272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162198</xdr:rowOff>
    </xdr:from>
    <xdr:to>
      <xdr:col>116</xdr:col>
      <xdr:colOff>63500</xdr:colOff>
      <xdr:row>108</xdr:row>
      <xdr:rowOff>163286</xdr:rowOff>
    </xdr:to>
    <xdr:cxnSp macro="">
      <xdr:nvCxnSpPr>
        <xdr:cNvPr id="838" name="直線コネクタ 837">
          <a:extLst>
            <a:ext uri="{FF2B5EF4-FFF2-40B4-BE49-F238E27FC236}">
              <a16:creationId xmlns:a16="http://schemas.microsoft.com/office/drawing/2014/main" id="{BFF155B7-649A-4C36-8B2C-69DF76C3F1BD}"/>
            </a:ext>
          </a:extLst>
        </xdr:cNvPr>
        <xdr:cNvCxnSpPr/>
      </xdr:nvCxnSpPr>
      <xdr:spPr>
        <a:xfrm flipV="1">
          <a:off x="21323300" y="1867879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113574</xdr:rowOff>
    </xdr:from>
    <xdr:to>
      <xdr:col>107</xdr:col>
      <xdr:colOff>101600</xdr:colOff>
      <xdr:row>109</xdr:row>
      <xdr:rowOff>43724</xdr:rowOff>
    </xdr:to>
    <xdr:sp macro="" textlink="">
      <xdr:nvSpPr>
        <xdr:cNvPr id="839" name="楕円 838">
          <a:extLst>
            <a:ext uri="{FF2B5EF4-FFF2-40B4-BE49-F238E27FC236}">
              <a16:creationId xmlns:a16="http://schemas.microsoft.com/office/drawing/2014/main" id="{3149A001-7A1C-4BAF-8B91-6853D165F6F9}"/>
            </a:ext>
          </a:extLst>
        </xdr:cNvPr>
        <xdr:cNvSpPr/>
      </xdr:nvSpPr>
      <xdr:spPr>
        <a:xfrm>
          <a:off x="20383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163286</xdr:rowOff>
    </xdr:from>
    <xdr:to>
      <xdr:col>111</xdr:col>
      <xdr:colOff>177800</xdr:colOff>
      <xdr:row>108</xdr:row>
      <xdr:rowOff>164374</xdr:rowOff>
    </xdr:to>
    <xdr:cxnSp macro="">
      <xdr:nvCxnSpPr>
        <xdr:cNvPr id="840" name="直線コネクタ 839">
          <a:extLst>
            <a:ext uri="{FF2B5EF4-FFF2-40B4-BE49-F238E27FC236}">
              <a16:creationId xmlns:a16="http://schemas.microsoft.com/office/drawing/2014/main" id="{62DCDCA9-148C-43FD-A773-7F7F52C22D70}"/>
            </a:ext>
          </a:extLst>
        </xdr:cNvPr>
        <xdr:cNvCxnSpPr/>
      </xdr:nvCxnSpPr>
      <xdr:spPr>
        <a:xfrm flipV="1">
          <a:off x="20434300" y="1867988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113574</xdr:rowOff>
    </xdr:from>
    <xdr:to>
      <xdr:col>102</xdr:col>
      <xdr:colOff>165100</xdr:colOff>
      <xdr:row>109</xdr:row>
      <xdr:rowOff>43724</xdr:rowOff>
    </xdr:to>
    <xdr:sp macro="" textlink="">
      <xdr:nvSpPr>
        <xdr:cNvPr id="841" name="楕円 840">
          <a:extLst>
            <a:ext uri="{FF2B5EF4-FFF2-40B4-BE49-F238E27FC236}">
              <a16:creationId xmlns:a16="http://schemas.microsoft.com/office/drawing/2014/main" id="{51BFEDB5-04FD-44B2-99D3-012B2DAF8D4F}"/>
            </a:ext>
          </a:extLst>
        </xdr:cNvPr>
        <xdr:cNvSpPr/>
      </xdr:nvSpPr>
      <xdr:spPr>
        <a:xfrm>
          <a:off x="19494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164374</xdr:rowOff>
    </xdr:from>
    <xdr:to>
      <xdr:col>107</xdr:col>
      <xdr:colOff>50800</xdr:colOff>
      <xdr:row>108</xdr:row>
      <xdr:rowOff>164374</xdr:rowOff>
    </xdr:to>
    <xdr:cxnSp macro="">
      <xdr:nvCxnSpPr>
        <xdr:cNvPr id="842" name="直線コネクタ 841">
          <a:extLst>
            <a:ext uri="{FF2B5EF4-FFF2-40B4-BE49-F238E27FC236}">
              <a16:creationId xmlns:a16="http://schemas.microsoft.com/office/drawing/2014/main" id="{3E5F1CB8-D8BD-49DB-8A86-C3138EC47BAC}"/>
            </a:ext>
          </a:extLst>
        </xdr:cNvPr>
        <xdr:cNvCxnSpPr/>
      </xdr:nvCxnSpPr>
      <xdr:spPr>
        <a:xfrm>
          <a:off x="19545300" y="1868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114663</xdr:rowOff>
    </xdr:from>
    <xdr:to>
      <xdr:col>98</xdr:col>
      <xdr:colOff>38100</xdr:colOff>
      <xdr:row>109</xdr:row>
      <xdr:rowOff>44813</xdr:rowOff>
    </xdr:to>
    <xdr:sp macro="" textlink="">
      <xdr:nvSpPr>
        <xdr:cNvPr id="843" name="楕円 842">
          <a:extLst>
            <a:ext uri="{FF2B5EF4-FFF2-40B4-BE49-F238E27FC236}">
              <a16:creationId xmlns:a16="http://schemas.microsoft.com/office/drawing/2014/main" id="{7E0FDF12-F680-43CB-BA19-CC7CA000465A}"/>
            </a:ext>
          </a:extLst>
        </xdr:cNvPr>
        <xdr:cNvSpPr/>
      </xdr:nvSpPr>
      <xdr:spPr>
        <a:xfrm>
          <a:off x="18605500" y="186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164374</xdr:rowOff>
    </xdr:from>
    <xdr:to>
      <xdr:col>102</xdr:col>
      <xdr:colOff>114300</xdr:colOff>
      <xdr:row>108</xdr:row>
      <xdr:rowOff>165463</xdr:rowOff>
    </xdr:to>
    <xdr:cxnSp macro="">
      <xdr:nvCxnSpPr>
        <xdr:cNvPr id="844" name="直線コネクタ 843">
          <a:extLst>
            <a:ext uri="{FF2B5EF4-FFF2-40B4-BE49-F238E27FC236}">
              <a16:creationId xmlns:a16="http://schemas.microsoft.com/office/drawing/2014/main" id="{02637F1A-628B-494B-812A-18BD662FB20F}"/>
            </a:ext>
          </a:extLst>
        </xdr:cNvPr>
        <xdr:cNvCxnSpPr/>
      </xdr:nvCxnSpPr>
      <xdr:spPr>
        <a:xfrm flipV="1">
          <a:off x="18656300" y="186809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45" name="n_1aveValue【公民館】&#10;一人当たり面積">
          <a:extLst>
            <a:ext uri="{FF2B5EF4-FFF2-40B4-BE49-F238E27FC236}">
              <a16:creationId xmlns:a16="http://schemas.microsoft.com/office/drawing/2014/main" id="{5B57DDEA-D339-49CB-98D9-31332BE6F6FE}"/>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6" name="n_2aveValue【公民館】&#10;一人当たり面積">
          <a:extLst>
            <a:ext uri="{FF2B5EF4-FFF2-40B4-BE49-F238E27FC236}">
              <a16:creationId xmlns:a16="http://schemas.microsoft.com/office/drawing/2014/main" id="{646D0421-82A6-4594-A74E-89B454689587}"/>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7" name="n_3aveValue【公民館】&#10;一人当たり面積">
          <a:extLst>
            <a:ext uri="{FF2B5EF4-FFF2-40B4-BE49-F238E27FC236}">
              <a16:creationId xmlns:a16="http://schemas.microsoft.com/office/drawing/2014/main" id="{608D95B3-D7E7-4B7D-96E6-ABFF91CEF2D5}"/>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8" name="n_4aveValue【公民館】&#10;一人当たり面積">
          <a:extLst>
            <a:ext uri="{FF2B5EF4-FFF2-40B4-BE49-F238E27FC236}">
              <a16:creationId xmlns:a16="http://schemas.microsoft.com/office/drawing/2014/main" id="{82892083-9D24-4E83-BFCA-7E81536A41A9}"/>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33763</xdr:rowOff>
    </xdr:from>
    <xdr:ext cx="469744" cy="259045"/>
    <xdr:sp macro="" textlink="">
      <xdr:nvSpPr>
        <xdr:cNvPr id="849" name="n_1mainValue【公民館】&#10;一人当たり面積">
          <a:extLst>
            <a:ext uri="{FF2B5EF4-FFF2-40B4-BE49-F238E27FC236}">
              <a16:creationId xmlns:a16="http://schemas.microsoft.com/office/drawing/2014/main" id="{833C9A4A-0F28-4B01-8B2B-4FC59D29A69B}"/>
            </a:ext>
          </a:extLst>
        </xdr:cNvPr>
        <xdr:cNvSpPr txBox="1"/>
      </xdr:nvSpPr>
      <xdr:spPr>
        <a:xfrm>
          <a:off x="210757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34851</xdr:rowOff>
    </xdr:from>
    <xdr:ext cx="469744" cy="259045"/>
    <xdr:sp macro="" textlink="">
      <xdr:nvSpPr>
        <xdr:cNvPr id="850" name="n_2mainValue【公民館】&#10;一人当たり面積">
          <a:extLst>
            <a:ext uri="{FF2B5EF4-FFF2-40B4-BE49-F238E27FC236}">
              <a16:creationId xmlns:a16="http://schemas.microsoft.com/office/drawing/2014/main" id="{E55B2836-0F90-430B-90AF-032C83541FC8}"/>
            </a:ext>
          </a:extLst>
        </xdr:cNvPr>
        <xdr:cNvSpPr txBox="1"/>
      </xdr:nvSpPr>
      <xdr:spPr>
        <a:xfrm>
          <a:off x="201994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34851</xdr:rowOff>
    </xdr:from>
    <xdr:ext cx="469744" cy="259045"/>
    <xdr:sp macro="" textlink="">
      <xdr:nvSpPr>
        <xdr:cNvPr id="851" name="n_3mainValue【公民館】&#10;一人当たり面積">
          <a:extLst>
            <a:ext uri="{FF2B5EF4-FFF2-40B4-BE49-F238E27FC236}">
              <a16:creationId xmlns:a16="http://schemas.microsoft.com/office/drawing/2014/main" id="{CF37F716-D0FB-4EFA-9770-2CF907E5BD2B}"/>
            </a:ext>
          </a:extLst>
        </xdr:cNvPr>
        <xdr:cNvSpPr txBox="1"/>
      </xdr:nvSpPr>
      <xdr:spPr>
        <a:xfrm>
          <a:off x="193104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35940</xdr:rowOff>
    </xdr:from>
    <xdr:ext cx="469744" cy="259045"/>
    <xdr:sp macro="" textlink="">
      <xdr:nvSpPr>
        <xdr:cNvPr id="852" name="n_4mainValue【公民館】&#10;一人当たり面積">
          <a:extLst>
            <a:ext uri="{FF2B5EF4-FFF2-40B4-BE49-F238E27FC236}">
              <a16:creationId xmlns:a16="http://schemas.microsoft.com/office/drawing/2014/main" id="{534A1A08-3B99-46F3-90B4-78CC75DDB88D}"/>
            </a:ext>
          </a:extLst>
        </xdr:cNvPr>
        <xdr:cNvSpPr txBox="1"/>
      </xdr:nvSpPr>
      <xdr:spPr>
        <a:xfrm>
          <a:off x="18421427"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68911336-7647-4366-9BC5-C90822329ED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70D2D369-1AC7-4AB0-BD85-5A175D2133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B92BFE25-DB1B-4381-9939-37D667779CC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類似団体と比較して特に有形固定資産減価償却率が高くなっている施設は市民会館と庁舎であるが、庁舎については令和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年度の新庁舎建て替えにより低下し</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市民会館と庁舎については、市民会館が昭和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年に建設、庁舎が昭和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年に建設され約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年が経過し、有形固定資産減価償却率は全国及び北海道平均からみても大きくなっている。</a:t>
          </a:r>
        </a:p>
        <a:p>
          <a:r>
            <a:rPr kumimoji="1" lang="ja-JP" altLang="en-US" sz="1300">
              <a:latin typeface="ＭＳ Ｐゴシック" panose="020B0600070205080204" pitchFamily="50" charset="-128"/>
              <a:ea typeface="ＭＳ Ｐゴシック" panose="020B0600070205080204" pitchFamily="50" charset="-128"/>
            </a:rPr>
            <a:t>両施設については、令和元年度に新庁舎建設基本計画を策定し、令和４年度に供用開始した。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D2405C-F3B9-403D-A276-981AD53761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4277F1-1122-484E-9ACC-3F282AF322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C709E7-3251-4E62-BE68-27B3A307AD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3C5977C-C113-4EA6-801B-1CE91816A2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C4AF8A-80C6-4E32-A612-8B086D8FBF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5536EE-2E95-4E36-9105-7D50FA506BA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6858FD-9339-4AAD-8FA7-CE8CF898054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A56D16-5A69-4B5D-B562-9878CC91C59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829872-E2F6-42A7-AC58-A21942D262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D1C3FC-3AB0-414A-A8CE-A8F636DCD6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20,617
20,388
600.71
20,978,219
20,283,171
292,785
8,525,742
15,106,103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8031AD-05F8-4C39-B8B8-B423AE20AB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8EC550-3A44-457D-9A4D-AF7CBB3FB0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1907A0-061D-4598-B3CF-3872FAFE18F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3D7AC0-D332-4496-BEF7-4203E65518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4430FC-1D5F-4440-9CAC-7DB13520CD1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AD765A1-0D13-47CF-AD41-B18EE51C03D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5FB7999-CBED-40A0-998D-7FC62F3FCB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8356727-9547-465C-8436-BA70FDC870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2F49B7C-A33A-43C0-A8AF-A6068FE6963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6A72D7-ED8B-4CFE-BBB4-8F1CF5B71E8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6797DE-1F63-4087-992A-82F9315E6A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1B087A-8CD6-415D-9D59-FC9B3DC27E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96546A-3D40-4DDD-92F9-011C68F3C3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6AA78BA-2562-4BA9-A249-C82A59C8C3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051D7E-C447-4F93-91DB-FAAB1E15F3F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82CE2A-DCF6-4582-A756-DB39F90B09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C42BC1-99F9-47B6-9C44-D5D72871D76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F70D1D-CEEA-4096-A5A2-80CE26F9FD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12B4918-B9E5-4C29-8222-76F00A2C21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0FFDD0D-55D7-48F7-AE7F-11CC6BBB423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822F5B7-1DD8-447F-9FF6-4ABE64C188F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042302-B31B-4895-AF43-A67DCB92A61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F5A2D1-5754-465E-A544-E3293F3953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EA94203-15F0-4A8A-9AED-F154DE6AEDF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94301F-2D7A-40A7-8718-5B940598C8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D7A9481-8086-45A8-9F50-27E8733BCC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F950F3-5E45-401B-8042-E81F0BA2D28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80B3C34-FFA6-46C2-910C-E6A40F9212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74DB37-2E11-41ED-B15E-F116176D49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60A178D-4C49-4130-B076-898D456C8A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89CAE14-89C9-45FD-B31D-4A813B35FEF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32E219A-D972-438B-BAD2-5E5756CF252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2D3BA93-9953-4E70-BC61-A88729B9C58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EF59747-A8DE-49B8-A029-7512055358D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A66D4F5-BD53-4F87-BC88-2DBE9D4DAB8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ABF210C-1188-4B92-A222-F4DA1775DD8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5452EDF-F209-4638-8DEF-F8E7B0A5568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DA17290-4D8C-41F3-8829-DBABA38321C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90C6EE0-4B3A-4A5E-B4B7-F2914BECFFD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2FFCBEE-9158-498D-B756-DBEFA29DE5C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250DD73-F890-4480-B37C-8082C2B5BD5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C486C9B-45D1-4129-BCC4-1E1E503C9EC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3A3DA3F-4925-4C56-A265-2A0B27C7721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70D4A5A-6EDB-4B10-994C-84FD41E9657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D903F43-0250-4439-9CCB-B52EA9ADC63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6913C1E-5D4D-4912-A58E-893F8EBD7D5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8A302CB-00F1-42D0-AF53-BBAAD3C0B57A}"/>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5646817-72C4-4D9A-A87F-658B73D73F7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733609B-7915-48EC-BD19-8D4B95EE6B9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86D2D410-DCB2-4F55-B116-2F9BFAED3D32}"/>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16DE8BEA-C680-40E8-AE84-00AABCBB53A2}"/>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A34403CA-0E06-441A-802C-A0259B677A9D}"/>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5880CF68-F837-4FF8-8C93-DA2EC72E5796}"/>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2AA4E5AB-A0E9-44F6-A8B3-6D78B9DE7312}"/>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6E3BCC37-5F28-46C7-BA1F-A996F89EC8D2}"/>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2D1384BF-2B5D-4BB3-9801-66562CB3A231}"/>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51A0D66D-778D-45FB-B7D7-6D983B21597F}"/>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9433AC2-98DE-4A64-8066-B7E056BF5D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71DD9A8-71B5-4C58-AC21-FA193F0400E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A137F1C-3227-4DFA-9473-416A576D56B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9FF03EB-9B99-4503-B003-41B574B61DA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A087F91-FEDB-4B51-ADA5-904F5C28BA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a:extLst>
            <a:ext uri="{FF2B5EF4-FFF2-40B4-BE49-F238E27FC236}">
              <a16:creationId xmlns:a16="http://schemas.microsoft.com/office/drawing/2014/main" id="{13AA4F05-E3CF-4890-AAF8-9FE0645F3222}"/>
            </a:ext>
          </a:extLst>
        </xdr:cNvPr>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51180</xdr:rowOff>
    </xdr:from>
    <xdr:ext cx="405111" cy="259045"/>
    <xdr:sp macro="" textlink="">
      <xdr:nvSpPr>
        <xdr:cNvPr id="75" name="【図書館】&#10;有形固定資産減価償却率該当値テキスト">
          <a:extLst>
            <a:ext uri="{FF2B5EF4-FFF2-40B4-BE49-F238E27FC236}">
              <a16:creationId xmlns:a16="http://schemas.microsoft.com/office/drawing/2014/main" id="{3D5A418B-F9F7-4DA2-97AF-C16777CD1C0C}"/>
            </a:ext>
          </a:extLst>
        </xdr:cNvPr>
        <xdr:cNvSpPr txBox="1"/>
      </xdr:nvSpPr>
      <xdr:spPr>
        <a:xfrm>
          <a:off x="4673600"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a:extLst>
            <a:ext uri="{FF2B5EF4-FFF2-40B4-BE49-F238E27FC236}">
              <a16:creationId xmlns:a16="http://schemas.microsoft.com/office/drawing/2014/main" id="{1B221DD6-B7B0-42A2-8A08-813ED0854B00}"/>
            </a:ext>
          </a:extLst>
        </xdr:cNvPr>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123553</xdr:rowOff>
    </xdr:to>
    <xdr:cxnSp macro="">
      <xdr:nvCxnSpPr>
        <xdr:cNvPr id="77" name="直線コネクタ 76">
          <a:extLst>
            <a:ext uri="{FF2B5EF4-FFF2-40B4-BE49-F238E27FC236}">
              <a16:creationId xmlns:a16="http://schemas.microsoft.com/office/drawing/2014/main" id="{0FBBD320-0179-4843-AC6F-F0E0C15DB708}"/>
            </a:ext>
          </a:extLst>
        </xdr:cNvPr>
        <xdr:cNvCxnSpPr/>
      </xdr:nvCxnSpPr>
      <xdr:spPr>
        <a:xfrm>
          <a:off x="3797300" y="659783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20501</xdr:rowOff>
    </xdr:from>
    <xdr:to>
      <xdr:col>15</xdr:col>
      <xdr:colOff>101600</xdr:colOff>
      <xdr:row>38</xdr:row>
      <xdr:rowOff>122101</xdr:rowOff>
    </xdr:to>
    <xdr:sp macro="" textlink="">
      <xdr:nvSpPr>
        <xdr:cNvPr id="78" name="楕円 77">
          <a:extLst>
            <a:ext uri="{FF2B5EF4-FFF2-40B4-BE49-F238E27FC236}">
              <a16:creationId xmlns:a16="http://schemas.microsoft.com/office/drawing/2014/main" id="{58982939-D2C4-4BC6-B1FC-54DC86C58B81}"/>
            </a:ext>
          </a:extLst>
        </xdr:cNvPr>
        <xdr:cNvSpPr/>
      </xdr:nvSpPr>
      <xdr:spPr>
        <a:xfrm>
          <a:off x="2857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71301</xdr:rowOff>
    </xdr:from>
    <xdr:to>
      <xdr:col>19</xdr:col>
      <xdr:colOff>177800</xdr:colOff>
      <xdr:row>38</xdr:row>
      <xdr:rowOff>82731</xdr:rowOff>
    </xdr:to>
    <xdr:cxnSp macro="">
      <xdr:nvCxnSpPr>
        <xdr:cNvPr id="79" name="直線コネクタ 78">
          <a:extLst>
            <a:ext uri="{FF2B5EF4-FFF2-40B4-BE49-F238E27FC236}">
              <a16:creationId xmlns:a16="http://schemas.microsoft.com/office/drawing/2014/main" id="{25A29F53-8828-4841-9E5E-E08A0A70A791}"/>
            </a:ext>
          </a:extLst>
        </xdr:cNvPr>
        <xdr:cNvCxnSpPr/>
      </xdr:nvCxnSpPr>
      <xdr:spPr>
        <a:xfrm>
          <a:off x="2908300" y="65864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154396</xdr:rowOff>
    </xdr:from>
    <xdr:to>
      <xdr:col>10</xdr:col>
      <xdr:colOff>165100</xdr:colOff>
      <xdr:row>38</xdr:row>
      <xdr:rowOff>84545</xdr:rowOff>
    </xdr:to>
    <xdr:sp macro="" textlink="">
      <xdr:nvSpPr>
        <xdr:cNvPr id="80" name="楕円 79">
          <a:extLst>
            <a:ext uri="{FF2B5EF4-FFF2-40B4-BE49-F238E27FC236}">
              <a16:creationId xmlns:a16="http://schemas.microsoft.com/office/drawing/2014/main" id="{4D5ECB89-999F-4E82-9A33-218DDABA7970}"/>
            </a:ext>
          </a:extLst>
        </xdr:cNvPr>
        <xdr:cNvSpPr/>
      </xdr:nvSpPr>
      <xdr:spPr>
        <a:xfrm>
          <a:off x="1968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33746</xdr:rowOff>
    </xdr:from>
    <xdr:to>
      <xdr:col>15</xdr:col>
      <xdr:colOff>50800</xdr:colOff>
      <xdr:row>38</xdr:row>
      <xdr:rowOff>71301</xdr:rowOff>
    </xdr:to>
    <xdr:cxnSp macro="">
      <xdr:nvCxnSpPr>
        <xdr:cNvPr id="81" name="直線コネクタ 80">
          <a:extLst>
            <a:ext uri="{FF2B5EF4-FFF2-40B4-BE49-F238E27FC236}">
              <a16:creationId xmlns:a16="http://schemas.microsoft.com/office/drawing/2014/main" id="{29DFD609-CE9F-4A5C-90B3-390844D8D340}"/>
            </a:ext>
          </a:extLst>
        </xdr:cNvPr>
        <xdr:cNvCxnSpPr/>
      </xdr:nvCxnSpPr>
      <xdr:spPr>
        <a:xfrm>
          <a:off x="2019300" y="65488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2" name="楕円 81">
          <a:extLst>
            <a:ext uri="{FF2B5EF4-FFF2-40B4-BE49-F238E27FC236}">
              <a16:creationId xmlns:a16="http://schemas.microsoft.com/office/drawing/2014/main" id="{F989894A-FA41-49E4-A2CF-4CFE10417D57}"/>
            </a:ext>
          </a:extLst>
        </xdr:cNvPr>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33746</xdr:rowOff>
    </xdr:to>
    <xdr:cxnSp macro="">
      <xdr:nvCxnSpPr>
        <xdr:cNvPr id="83" name="直線コネクタ 82">
          <a:extLst>
            <a:ext uri="{FF2B5EF4-FFF2-40B4-BE49-F238E27FC236}">
              <a16:creationId xmlns:a16="http://schemas.microsoft.com/office/drawing/2014/main" id="{D32D68C0-C31C-44A7-B80D-ACC16DCBD892}"/>
            </a:ext>
          </a:extLst>
        </xdr:cNvPr>
        <xdr:cNvCxnSpPr/>
      </xdr:nvCxnSpPr>
      <xdr:spPr>
        <a:xfrm>
          <a:off x="1130300" y="649986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1C71BAF8-6757-481E-AB92-51480743A0AF}"/>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729A75DA-EED3-400E-B6F2-DA9F71C3ACA3}"/>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B76DB3A2-B15A-41CD-A72A-7FDD695E12D4}"/>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E89E40D0-989A-4ECD-90B6-EF9E03B822B1}"/>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124658</xdr:rowOff>
    </xdr:from>
    <xdr:ext cx="405111" cy="259045"/>
    <xdr:sp macro="" textlink="">
      <xdr:nvSpPr>
        <xdr:cNvPr id="88" name="n_1mainValue【図書館】&#10;有形固定資産減価償却率">
          <a:extLst>
            <a:ext uri="{FF2B5EF4-FFF2-40B4-BE49-F238E27FC236}">
              <a16:creationId xmlns:a16="http://schemas.microsoft.com/office/drawing/2014/main" id="{E3D531F2-3CA0-46BA-A73C-F8D3FD88FCA9}"/>
            </a:ext>
          </a:extLst>
        </xdr:cNvPr>
        <xdr:cNvSpPr txBox="1"/>
      </xdr:nvSpPr>
      <xdr:spPr>
        <a:xfrm>
          <a:off x="3582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113228</xdr:rowOff>
    </xdr:from>
    <xdr:ext cx="405111" cy="259045"/>
    <xdr:sp macro="" textlink="">
      <xdr:nvSpPr>
        <xdr:cNvPr id="89" name="n_2mainValue【図書館】&#10;有形固定資産減価償却率">
          <a:extLst>
            <a:ext uri="{FF2B5EF4-FFF2-40B4-BE49-F238E27FC236}">
              <a16:creationId xmlns:a16="http://schemas.microsoft.com/office/drawing/2014/main" id="{EA17CF87-6D82-449E-B2E0-9AD6EC4BE91B}"/>
            </a:ext>
          </a:extLst>
        </xdr:cNvPr>
        <xdr:cNvSpPr txBox="1"/>
      </xdr:nvSpPr>
      <xdr:spPr>
        <a:xfrm>
          <a:off x="2705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75673</xdr:rowOff>
    </xdr:from>
    <xdr:ext cx="405111" cy="259045"/>
    <xdr:sp macro="" textlink="">
      <xdr:nvSpPr>
        <xdr:cNvPr id="90" name="n_3mainValue【図書館】&#10;有形固定資産減価償却率">
          <a:extLst>
            <a:ext uri="{FF2B5EF4-FFF2-40B4-BE49-F238E27FC236}">
              <a16:creationId xmlns:a16="http://schemas.microsoft.com/office/drawing/2014/main" id="{4A4098D5-121A-4403-8456-D6EFFF20BD92}"/>
            </a:ext>
          </a:extLst>
        </xdr:cNvPr>
        <xdr:cNvSpPr txBox="1"/>
      </xdr:nvSpPr>
      <xdr:spPr>
        <a:xfrm>
          <a:off x="1816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1" name="n_4mainValue【図書館】&#10;有形固定資産減価償却率">
          <a:extLst>
            <a:ext uri="{FF2B5EF4-FFF2-40B4-BE49-F238E27FC236}">
              <a16:creationId xmlns:a16="http://schemas.microsoft.com/office/drawing/2014/main" id="{E58A7116-35A1-4065-850E-20C91C0A91F3}"/>
            </a:ext>
          </a:extLst>
        </xdr:cNvPr>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B354987-A341-4900-8E2E-62D38C43B5B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8324403-7827-4A6B-80D5-7148ED09B7E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F0BC8D0-4DA0-4FB8-BAE6-8A739600A4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166D91C-1E02-4399-AB91-02A32894DB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6EA9DC1-15B6-4780-9DD7-9740590F50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84A65D6-6B42-414D-8C23-CB05DA04D4B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B3B3ACE-8A79-41E4-B771-696214EF75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A3AC1EE-77F2-4CF5-9422-EA4CCBB4CDB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DCFD785-1057-4C50-8706-60A40D52C29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23351A6-D074-41C7-94F2-48D594CD61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91B7492-B45B-4183-9A55-1EC13AD92CF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877734F-2B2E-4B8D-ADFE-5988C3D34DE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0C3EC16-658A-464C-8B18-82C8119A78C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73397B9-52EE-49D2-ACBB-D2E29DA2189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41C6D1F-75B9-4E5E-AB26-E582F6CD045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59932B9-B2DE-4E3B-8C02-39E82A86533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CC706B3-5743-4A73-B029-A571D63C1FD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A4B6B96-5D36-49DA-94A0-16E5834B88B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D0D5FDA-3EB0-4122-8334-C80CF1D2B54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01E5308-1F84-4021-8340-0295835ADDC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BB8AF3E-7A2E-4791-9F5C-C4AAACF8BEA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F00146E-CCCE-4A61-90EA-31EA4577196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6AB70E4-F378-4388-96CE-4769882C2BB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18960F5A-1CAA-4190-BE00-F94DA1603C82}"/>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8B59C217-6B67-4893-9D66-BA28F240A79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E8AB4A05-CFF8-4B22-8C3F-548412ADBEB2}"/>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03CCC181-DD9E-437F-AF68-7F43878AEA3F}"/>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FF6A4259-0F64-4ABE-82F5-1FC18053AA77}"/>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AD351DD0-2A4C-4140-B5FE-D33EF72017F8}"/>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697BDA27-8FE4-437C-A923-BC7B6183A114}"/>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160E95D6-E603-4646-8496-40F8A6D34BAB}"/>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A9950ADA-67A1-4640-9A5F-68B6B992D437}"/>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82FE8657-2B79-43E6-B989-56E72D6D189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E047E3F1-199D-45BE-BC21-79DC61EA767A}"/>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4F0613C-AF67-401F-AA2C-6F09E12E4E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7562CFA-FCDE-4855-98C0-26B7D8D85BE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4E445CD-2ECD-4EC0-9DCA-47CF58F8C41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DEC4922-576B-4614-AC66-532FA58AF72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685F96B-D5FC-40CD-A6C0-876A614DBE5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166370</xdr:rowOff>
    </xdr:from>
    <xdr:to>
      <xdr:col>55</xdr:col>
      <xdr:colOff>50800</xdr:colOff>
      <xdr:row>39</xdr:row>
      <xdr:rowOff>96520</xdr:rowOff>
    </xdr:to>
    <xdr:sp macro="" textlink="">
      <xdr:nvSpPr>
        <xdr:cNvPr id="131" name="楕円 130">
          <a:extLst>
            <a:ext uri="{FF2B5EF4-FFF2-40B4-BE49-F238E27FC236}">
              <a16:creationId xmlns:a16="http://schemas.microsoft.com/office/drawing/2014/main" id="{1CC90694-A580-4D4D-B201-B364C11CE343}"/>
            </a:ext>
          </a:extLst>
        </xdr:cNvPr>
        <xdr:cNvSpPr/>
      </xdr:nvSpPr>
      <xdr:spPr>
        <a:xfrm>
          <a:off x="10426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17797</xdr:rowOff>
    </xdr:from>
    <xdr:ext cx="469744" cy="259045"/>
    <xdr:sp macro="" textlink="">
      <xdr:nvSpPr>
        <xdr:cNvPr id="132" name="【図書館】&#10;一人当たり面積該当値テキスト">
          <a:extLst>
            <a:ext uri="{FF2B5EF4-FFF2-40B4-BE49-F238E27FC236}">
              <a16:creationId xmlns:a16="http://schemas.microsoft.com/office/drawing/2014/main" id="{71E9CD63-DA9E-45A7-BE38-ECE7ECB680B8}"/>
            </a:ext>
          </a:extLst>
        </xdr:cNvPr>
        <xdr:cNvSpPr txBox="1"/>
      </xdr:nvSpPr>
      <xdr:spPr>
        <a:xfrm>
          <a:off x="10515600"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3" name="楕円 132">
          <a:extLst>
            <a:ext uri="{FF2B5EF4-FFF2-40B4-BE49-F238E27FC236}">
              <a16:creationId xmlns:a16="http://schemas.microsoft.com/office/drawing/2014/main" id="{15F3B66E-C67C-4061-AC4C-AE09AF96C06B}"/>
            </a:ext>
          </a:extLst>
        </xdr:cNvPr>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45720</xdr:rowOff>
    </xdr:from>
    <xdr:to>
      <xdr:col>55</xdr:col>
      <xdr:colOff>0</xdr:colOff>
      <xdr:row>39</xdr:row>
      <xdr:rowOff>57150</xdr:rowOff>
    </xdr:to>
    <xdr:cxnSp macro="">
      <xdr:nvCxnSpPr>
        <xdr:cNvPr id="134" name="直線コネクタ 133">
          <a:extLst>
            <a:ext uri="{FF2B5EF4-FFF2-40B4-BE49-F238E27FC236}">
              <a16:creationId xmlns:a16="http://schemas.microsoft.com/office/drawing/2014/main" id="{C4A6E03D-21B4-437A-8FC3-40FC7ED355DF}"/>
            </a:ext>
          </a:extLst>
        </xdr:cNvPr>
        <xdr:cNvCxnSpPr/>
      </xdr:nvCxnSpPr>
      <xdr:spPr>
        <a:xfrm flipV="1">
          <a:off x="9639300" y="6732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17780</xdr:rowOff>
    </xdr:from>
    <xdr:to>
      <xdr:col>46</xdr:col>
      <xdr:colOff>38100</xdr:colOff>
      <xdr:row>39</xdr:row>
      <xdr:rowOff>119380</xdr:rowOff>
    </xdr:to>
    <xdr:sp macro="" textlink="">
      <xdr:nvSpPr>
        <xdr:cNvPr id="135" name="楕円 134">
          <a:extLst>
            <a:ext uri="{FF2B5EF4-FFF2-40B4-BE49-F238E27FC236}">
              <a16:creationId xmlns:a16="http://schemas.microsoft.com/office/drawing/2014/main" id="{D367BE72-0D01-418D-91A4-58F42AFF8569}"/>
            </a:ext>
          </a:extLst>
        </xdr:cNvPr>
        <xdr:cNvSpPr/>
      </xdr:nvSpPr>
      <xdr:spPr>
        <a:xfrm>
          <a:off x="8699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68580</xdr:rowOff>
    </xdr:to>
    <xdr:cxnSp macro="">
      <xdr:nvCxnSpPr>
        <xdr:cNvPr id="136" name="直線コネクタ 135">
          <a:extLst>
            <a:ext uri="{FF2B5EF4-FFF2-40B4-BE49-F238E27FC236}">
              <a16:creationId xmlns:a16="http://schemas.microsoft.com/office/drawing/2014/main" id="{1A898542-A9B6-4C78-9213-7C535A11C130}"/>
            </a:ext>
          </a:extLst>
        </xdr:cNvPr>
        <xdr:cNvCxnSpPr/>
      </xdr:nvCxnSpPr>
      <xdr:spPr>
        <a:xfrm flipV="1">
          <a:off x="8750300" y="6743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37" name="楕円 136">
          <a:extLst>
            <a:ext uri="{FF2B5EF4-FFF2-40B4-BE49-F238E27FC236}">
              <a16:creationId xmlns:a16="http://schemas.microsoft.com/office/drawing/2014/main" id="{FD3DAB4F-F26F-4C3E-BA53-47618BDC5EA6}"/>
            </a:ext>
          </a:extLst>
        </xdr:cNvPr>
        <xdr:cNvSpPr/>
      </xdr:nvSpPr>
      <xdr:spPr>
        <a:xfrm>
          <a:off x="781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68580</xdr:rowOff>
    </xdr:from>
    <xdr:to>
      <xdr:col>45</xdr:col>
      <xdr:colOff>177800</xdr:colOff>
      <xdr:row>39</xdr:row>
      <xdr:rowOff>76200</xdr:rowOff>
    </xdr:to>
    <xdr:cxnSp macro="">
      <xdr:nvCxnSpPr>
        <xdr:cNvPr id="138" name="直線コネクタ 137">
          <a:extLst>
            <a:ext uri="{FF2B5EF4-FFF2-40B4-BE49-F238E27FC236}">
              <a16:creationId xmlns:a16="http://schemas.microsoft.com/office/drawing/2014/main" id="{9EFC0E6F-8B59-44BA-BB7A-07BA575CFD38}"/>
            </a:ext>
          </a:extLst>
        </xdr:cNvPr>
        <xdr:cNvCxnSpPr/>
      </xdr:nvCxnSpPr>
      <xdr:spPr>
        <a:xfrm flipV="1">
          <a:off x="7861300" y="6755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33020</xdr:rowOff>
    </xdr:from>
    <xdr:to>
      <xdr:col>36</xdr:col>
      <xdr:colOff>165100</xdr:colOff>
      <xdr:row>39</xdr:row>
      <xdr:rowOff>134620</xdr:rowOff>
    </xdr:to>
    <xdr:sp macro="" textlink="">
      <xdr:nvSpPr>
        <xdr:cNvPr id="139" name="楕円 138">
          <a:extLst>
            <a:ext uri="{FF2B5EF4-FFF2-40B4-BE49-F238E27FC236}">
              <a16:creationId xmlns:a16="http://schemas.microsoft.com/office/drawing/2014/main" id="{2F1C6E71-C109-4F9A-A0C5-3FECC23D1764}"/>
            </a:ext>
          </a:extLst>
        </xdr:cNvPr>
        <xdr:cNvSpPr/>
      </xdr:nvSpPr>
      <xdr:spPr>
        <a:xfrm>
          <a:off x="6921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76200</xdr:rowOff>
    </xdr:from>
    <xdr:to>
      <xdr:col>41</xdr:col>
      <xdr:colOff>50800</xdr:colOff>
      <xdr:row>39</xdr:row>
      <xdr:rowOff>83820</xdr:rowOff>
    </xdr:to>
    <xdr:cxnSp macro="">
      <xdr:nvCxnSpPr>
        <xdr:cNvPr id="140" name="直線コネクタ 139">
          <a:extLst>
            <a:ext uri="{FF2B5EF4-FFF2-40B4-BE49-F238E27FC236}">
              <a16:creationId xmlns:a16="http://schemas.microsoft.com/office/drawing/2014/main" id="{7FCBFC1A-7371-4F57-911C-2A6EB75B3BD5}"/>
            </a:ext>
          </a:extLst>
        </xdr:cNvPr>
        <xdr:cNvCxnSpPr/>
      </xdr:nvCxnSpPr>
      <xdr:spPr>
        <a:xfrm flipV="1">
          <a:off x="6972300" y="6762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05036082-526F-4939-9269-B5A75790CAB7}"/>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C104CBEC-B052-4225-87C0-C7544EE4D345}"/>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4A2A6204-A565-4E78-B0EF-DDDA2DAB8531}"/>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57FB8DC5-C0B9-4B5C-AEE1-72F99956BC3A}"/>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45" name="n_1mainValue【図書館】&#10;一人当たり面積">
          <a:extLst>
            <a:ext uri="{FF2B5EF4-FFF2-40B4-BE49-F238E27FC236}">
              <a16:creationId xmlns:a16="http://schemas.microsoft.com/office/drawing/2014/main" id="{82793751-F24B-498E-BF4C-FD0945214188}"/>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135907</xdr:rowOff>
    </xdr:from>
    <xdr:ext cx="469744" cy="259045"/>
    <xdr:sp macro="" textlink="">
      <xdr:nvSpPr>
        <xdr:cNvPr id="146" name="n_2mainValue【図書館】&#10;一人当たり面積">
          <a:extLst>
            <a:ext uri="{FF2B5EF4-FFF2-40B4-BE49-F238E27FC236}">
              <a16:creationId xmlns:a16="http://schemas.microsoft.com/office/drawing/2014/main" id="{0DD6D76B-3AE5-458C-8C9B-211F875BB327}"/>
            </a:ext>
          </a:extLst>
        </xdr:cNvPr>
        <xdr:cNvSpPr txBox="1"/>
      </xdr:nvSpPr>
      <xdr:spPr>
        <a:xfrm>
          <a:off x="8515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47" name="n_3mainValue【図書館】&#10;一人当たり面積">
          <a:extLst>
            <a:ext uri="{FF2B5EF4-FFF2-40B4-BE49-F238E27FC236}">
              <a16:creationId xmlns:a16="http://schemas.microsoft.com/office/drawing/2014/main" id="{0DD18BC9-206E-4C7C-A95B-EDE71D88EC2F}"/>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151147</xdr:rowOff>
    </xdr:from>
    <xdr:ext cx="469744" cy="259045"/>
    <xdr:sp macro="" textlink="">
      <xdr:nvSpPr>
        <xdr:cNvPr id="148" name="n_4mainValue【図書館】&#10;一人当たり面積">
          <a:extLst>
            <a:ext uri="{FF2B5EF4-FFF2-40B4-BE49-F238E27FC236}">
              <a16:creationId xmlns:a16="http://schemas.microsoft.com/office/drawing/2014/main" id="{9F8E636B-FB8B-4B24-8700-BCF175B39D5B}"/>
            </a:ext>
          </a:extLst>
        </xdr:cNvPr>
        <xdr:cNvSpPr txBox="1"/>
      </xdr:nvSpPr>
      <xdr:spPr>
        <a:xfrm>
          <a:off x="673742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680A709-D189-44C8-8CF5-1B94EB27B7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12145AB-1B9A-4C1C-8F6E-C171FE7518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D7D11DB-EB78-4D50-B6F8-B9FF2BE41E3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CF72090-A5F2-4A65-A408-57621B9737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331AD6F-2974-4E6F-A9B1-DBD416C4139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BFE2646-5C67-4D97-B1D0-B40D7EE941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D8CBD71-5C13-4FEE-961C-43036EFE15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66F32FE-9D68-487A-9F5D-1643840519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5C1609E-93B8-4287-ACE2-76C2E00F07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E41DA46-3D5F-4182-9F49-921D4260FD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1056459-1C29-46F0-BE2B-2AC0C9ADCA8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5A572A9-8A84-4895-93B7-CA448C78FFF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27B802E-E173-4F4C-A3B7-0528419C3CE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1C38C10-DFC7-4957-8B7A-5AB1D90C12C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9F75974-1204-4C1B-BE02-C2848892956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EC4C406-80A2-45A5-B00A-85F2109B0A1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03D03E0-93B7-463E-8F57-FEBB73F59EF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E620ED5-5F7B-490B-917B-B78BA5E7F07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672893B-4FB2-4D2B-AA2A-61A55F76998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B16C85D-E0F8-4675-8CD6-3BF4E927FEA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8358C31-14F0-414B-9B63-C90E06EFCDC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8C6E151-2121-4C3F-A24A-51BE4C279E7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138B81B-EF1C-498E-9202-8B4F78B6989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1B14983-6164-4B8F-A133-5E3537EA4B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32DBE77-6025-416F-A253-E8ED403C9FB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360FB77A-9DE6-40DE-9CF8-F5661BE05EF2}"/>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8E305675-2174-4F5F-88F6-86B1624CDE3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78096561-2D62-4EB7-B41B-0C821693251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3B2F1677-E9C0-4B0A-AF46-2BF87E3DC6D8}"/>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13356A54-117F-456F-A7DA-E6D1B5D15076}"/>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9A5BE503-A429-408A-9B07-E7C28A588989}"/>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D41EC62E-BE4F-4A6C-9D5A-EC703E0A73E5}"/>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A78F7992-22F0-4A18-BCE5-CF6D716BBA94}"/>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1A2B3A19-B8DB-454B-A23B-9CBC0505F91E}"/>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79EF3FB8-0084-4067-9F0B-1CCD19547B2E}"/>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D2B115F0-2569-48B4-BAC6-38E21C2B689E}"/>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7CE9856-CC2B-44BB-BCA2-7637B63CBB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7F6BEFD-7E21-4AC5-9A0B-5D393C1065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214ED48-813C-4E7A-BE7D-4370B1EB3D1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29AB9A7-656A-4B13-BF50-99902CE155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A485F6B-57A3-48A2-B36D-0063835A8C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84727</xdr:rowOff>
    </xdr:from>
    <xdr:to>
      <xdr:col>24</xdr:col>
      <xdr:colOff>114300</xdr:colOff>
      <xdr:row>59</xdr:row>
      <xdr:rowOff>14877</xdr:rowOff>
    </xdr:to>
    <xdr:sp macro="" textlink="">
      <xdr:nvSpPr>
        <xdr:cNvPr id="190" name="楕円 189">
          <a:extLst>
            <a:ext uri="{FF2B5EF4-FFF2-40B4-BE49-F238E27FC236}">
              <a16:creationId xmlns:a16="http://schemas.microsoft.com/office/drawing/2014/main" id="{B4892AA7-F71A-4D40-BE68-F9E39CA2CC46}"/>
            </a:ext>
          </a:extLst>
        </xdr:cNvPr>
        <xdr:cNvSpPr/>
      </xdr:nvSpPr>
      <xdr:spPr>
        <a:xfrm>
          <a:off x="45847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107604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74D98B12-D1CA-4637-8E42-307ADD7C586B}"/>
            </a:ext>
          </a:extLst>
        </xdr:cNvPr>
        <xdr:cNvSpPr txBox="1"/>
      </xdr:nvSpPr>
      <xdr:spPr>
        <a:xfrm>
          <a:off x="4673600"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84727</xdr:rowOff>
    </xdr:from>
    <xdr:to>
      <xdr:col>20</xdr:col>
      <xdr:colOff>38100</xdr:colOff>
      <xdr:row>59</xdr:row>
      <xdr:rowOff>14877</xdr:rowOff>
    </xdr:to>
    <xdr:sp macro="" textlink="">
      <xdr:nvSpPr>
        <xdr:cNvPr id="192" name="楕円 191">
          <a:extLst>
            <a:ext uri="{FF2B5EF4-FFF2-40B4-BE49-F238E27FC236}">
              <a16:creationId xmlns:a16="http://schemas.microsoft.com/office/drawing/2014/main" id="{46288530-EE73-42AB-A26A-9D5456988793}"/>
            </a:ext>
          </a:extLst>
        </xdr:cNvPr>
        <xdr:cNvSpPr/>
      </xdr:nvSpPr>
      <xdr:spPr>
        <a:xfrm>
          <a:off x="3746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135527</xdr:rowOff>
    </xdr:from>
    <xdr:to>
      <xdr:col>24</xdr:col>
      <xdr:colOff>63500</xdr:colOff>
      <xdr:row>58</xdr:row>
      <xdr:rowOff>135527</xdr:rowOff>
    </xdr:to>
    <xdr:cxnSp macro="">
      <xdr:nvCxnSpPr>
        <xdr:cNvPr id="193" name="直線コネクタ 192">
          <a:extLst>
            <a:ext uri="{FF2B5EF4-FFF2-40B4-BE49-F238E27FC236}">
              <a16:creationId xmlns:a16="http://schemas.microsoft.com/office/drawing/2014/main" id="{B028B688-8A05-4106-BD17-74AAB5A52F30}"/>
            </a:ext>
          </a:extLst>
        </xdr:cNvPr>
        <xdr:cNvCxnSpPr/>
      </xdr:nvCxnSpPr>
      <xdr:spPr>
        <a:xfrm>
          <a:off x="3797300" y="100796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94" name="楕円 193">
          <a:extLst>
            <a:ext uri="{FF2B5EF4-FFF2-40B4-BE49-F238E27FC236}">
              <a16:creationId xmlns:a16="http://schemas.microsoft.com/office/drawing/2014/main" id="{A6A7ABCC-5A27-4A6C-9ADD-A688A3530DC8}"/>
            </a:ext>
          </a:extLst>
        </xdr:cNvPr>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135527</xdr:rowOff>
    </xdr:to>
    <xdr:cxnSp macro="">
      <xdr:nvCxnSpPr>
        <xdr:cNvPr id="195" name="直線コネクタ 194">
          <a:extLst>
            <a:ext uri="{FF2B5EF4-FFF2-40B4-BE49-F238E27FC236}">
              <a16:creationId xmlns:a16="http://schemas.microsoft.com/office/drawing/2014/main" id="{2D23273D-F479-49E2-A328-16A508AD297C}"/>
            </a:ext>
          </a:extLst>
        </xdr:cNvPr>
        <xdr:cNvCxnSpPr/>
      </xdr:nvCxnSpPr>
      <xdr:spPr>
        <a:xfrm>
          <a:off x="2908300" y="100469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19413</xdr:rowOff>
    </xdr:from>
    <xdr:to>
      <xdr:col>10</xdr:col>
      <xdr:colOff>165100</xdr:colOff>
      <xdr:row>58</xdr:row>
      <xdr:rowOff>121013</xdr:rowOff>
    </xdr:to>
    <xdr:sp macro="" textlink="">
      <xdr:nvSpPr>
        <xdr:cNvPr id="196" name="楕円 195">
          <a:extLst>
            <a:ext uri="{FF2B5EF4-FFF2-40B4-BE49-F238E27FC236}">
              <a16:creationId xmlns:a16="http://schemas.microsoft.com/office/drawing/2014/main" id="{86E154CC-F466-4658-9A62-D933AC5F769B}"/>
            </a:ext>
          </a:extLst>
        </xdr:cNvPr>
        <xdr:cNvSpPr/>
      </xdr:nvSpPr>
      <xdr:spPr>
        <a:xfrm>
          <a:off x="1968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70213</xdr:rowOff>
    </xdr:from>
    <xdr:to>
      <xdr:col>15</xdr:col>
      <xdr:colOff>50800</xdr:colOff>
      <xdr:row>58</xdr:row>
      <xdr:rowOff>102870</xdr:rowOff>
    </xdr:to>
    <xdr:cxnSp macro="">
      <xdr:nvCxnSpPr>
        <xdr:cNvPr id="197" name="直線コネクタ 196">
          <a:extLst>
            <a:ext uri="{FF2B5EF4-FFF2-40B4-BE49-F238E27FC236}">
              <a16:creationId xmlns:a16="http://schemas.microsoft.com/office/drawing/2014/main" id="{DA2B0AC8-B985-465B-BDE4-7609342E4101}"/>
            </a:ext>
          </a:extLst>
        </xdr:cNvPr>
        <xdr:cNvCxnSpPr/>
      </xdr:nvCxnSpPr>
      <xdr:spPr>
        <a:xfrm>
          <a:off x="2019300" y="100143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156573</xdr:rowOff>
    </xdr:from>
    <xdr:to>
      <xdr:col>6</xdr:col>
      <xdr:colOff>38100</xdr:colOff>
      <xdr:row>58</xdr:row>
      <xdr:rowOff>86723</xdr:rowOff>
    </xdr:to>
    <xdr:sp macro="" textlink="">
      <xdr:nvSpPr>
        <xdr:cNvPr id="198" name="楕円 197">
          <a:extLst>
            <a:ext uri="{FF2B5EF4-FFF2-40B4-BE49-F238E27FC236}">
              <a16:creationId xmlns:a16="http://schemas.microsoft.com/office/drawing/2014/main" id="{B535D209-2FB0-4D26-A541-34D03A61A174}"/>
            </a:ext>
          </a:extLst>
        </xdr:cNvPr>
        <xdr:cNvSpPr/>
      </xdr:nvSpPr>
      <xdr:spPr>
        <a:xfrm>
          <a:off x="1079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35923</xdr:rowOff>
    </xdr:from>
    <xdr:to>
      <xdr:col>10</xdr:col>
      <xdr:colOff>114300</xdr:colOff>
      <xdr:row>58</xdr:row>
      <xdr:rowOff>70213</xdr:rowOff>
    </xdr:to>
    <xdr:cxnSp macro="">
      <xdr:nvCxnSpPr>
        <xdr:cNvPr id="199" name="直線コネクタ 198">
          <a:extLst>
            <a:ext uri="{FF2B5EF4-FFF2-40B4-BE49-F238E27FC236}">
              <a16:creationId xmlns:a16="http://schemas.microsoft.com/office/drawing/2014/main" id="{1B815033-D9BA-46E1-8905-7009FD5B8141}"/>
            </a:ext>
          </a:extLst>
        </xdr:cNvPr>
        <xdr:cNvCxnSpPr/>
      </xdr:nvCxnSpPr>
      <xdr:spPr>
        <a:xfrm>
          <a:off x="1130300" y="99800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97E12414-0E9E-4EF7-BF07-DDDEBB62FC78}"/>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id="{7F0ACBE1-8A44-4027-A6D8-4E19EC27A8FC}"/>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id="{D4A686E6-90E8-461B-9472-587DB323D033}"/>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id="{A5058C59-6A52-4BA0-B209-0302375BA691}"/>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31404</xdr:rowOff>
    </xdr:from>
    <xdr:ext cx="405111" cy="259045"/>
    <xdr:sp macro="" textlink="">
      <xdr:nvSpPr>
        <xdr:cNvPr id="204" name="n_1mainValue【体育館・プール】&#10;有形固定資産減価償却率">
          <a:extLst>
            <a:ext uri="{FF2B5EF4-FFF2-40B4-BE49-F238E27FC236}">
              <a16:creationId xmlns:a16="http://schemas.microsoft.com/office/drawing/2014/main" id="{8BE21543-C8FA-4027-A93F-07D360F9A4AA}"/>
            </a:ext>
          </a:extLst>
        </xdr:cNvPr>
        <xdr:cNvSpPr txBox="1"/>
      </xdr:nvSpPr>
      <xdr:spPr>
        <a:xfrm>
          <a:off x="35820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205" name="n_2mainValue【体育館・プール】&#10;有形固定資産減価償却率">
          <a:extLst>
            <a:ext uri="{FF2B5EF4-FFF2-40B4-BE49-F238E27FC236}">
              <a16:creationId xmlns:a16="http://schemas.microsoft.com/office/drawing/2014/main" id="{8BD6EAA5-74E9-4839-9199-6ECE196D1F13}"/>
            </a:ext>
          </a:extLst>
        </xdr:cNvPr>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137540</xdr:rowOff>
    </xdr:from>
    <xdr:ext cx="405111" cy="259045"/>
    <xdr:sp macro="" textlink="">
      <xdr:nvSpPr>
        <xdr:cNvPr id="206" name="n_3mainValue【体育館・プール】&#10;有形固定資産減価償却率">
          <a:extLst>
            <a:ext uri="{FF2B5EF4-FFF2-40B4-BE49-F238E27FC236}">
              <a16:creationId xmlns:a16="http://schemas.microsoft.com/office/drawing/2014/main" id="{38F6299B-A2C4-4934-9DD8-BCB641FC298D}"/>
            </a:ext>
          </a:extLst>
        </xdr:cNvPr>
        <xdr:cNvSpPr txBox="1"/>
      </xdr:nvSpPr>
      <xdr:spPr>
        <a:xfrm>
          <a:off x="18167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103250</xdr:rowOff>
    </xdr:from>
    <xdr:ext cx="405111" cy="259045"/>
    <xdr:sp macro="" textlink="">
      <xdr:nvSpPr>
        <xdr:cNvPr id="207" name="n_4mainValue【体育館・プール】&#10;有形固定資産減価償却率">
          <a:extLst>
            <a:ext uri="{FF2B5EF4-FFF2-40B4-BE49-F238E27FC236}">
              <a16:creationId xmlns:a16="http://schemas.microsoft.com/office/drawing/2014/main" id="{B49B71A3-B0EB-41AC-9BEB-8B253BD6BB82}"/>
            </a:ext>
          </a:extLst>
        </xdr:cNvPr>
        <xdr:cNvSpPr txBox="1"/>
      </xdr:nvSpPr>
      <xdr:spPr>
        <a:xfrm>
          <a:off x="927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84D66A9-0A9B-4101-A99B-07A89ACD92E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20EEB55-0E12-4FD7-8EB0-882DC1EE06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FC0E7AE-9E84-4B8B-AC58-4132B5E6DA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ED0917B-516E-490F-9781-110F20521D8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E944341-30CD-4DA3-A9F7-7EAEFA751A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63F2F32-52F1-42ED-AF54-673C8CE256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8A3F4F2-238D-43FC-8DB9-B313AB899B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9E4D454-E911-42E7-93D6-530A27C57F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DFF14B5-DE17-404B-9E9C-27CA599CC86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62A0AB4-B176-450D-9D63-90F46AE9E9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E934B3A-4B96-4462-A3B1-4C0C7FC9CB1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657126C8-C499-45CF-908B-085F8895622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59A6A9E-7163-4542-A9AD-75277C9D832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F2C9B24-BB28-4827-B335-7A914D8104D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8FBBF93-E9E3-4D3E-888D-DBA02CEFB3D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807D7557-EB1F-411A-81B3-376DD23BF4E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587FB83-BB3E-456B-BF7E-376174F510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5E6D984E-659A-4C3C-9A23-62715695B72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B5C76B6-743D-4FD7-96CF-5222F2C019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BA76EF5D-313B-4F0D-AB3D-766B1C1BE48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F511BA79-117E-45C5-9D7C-01530282AA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1005456-D8A5-4EA7-A505-3950E738ED9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7203605D-A340-423A-805A-C0CC531D53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CFDCB7D5-7199-4906-8AC5-0FB0925C119D}"/>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820ABBB0-A237-4C22-8EBC-4140FC8BE01D}"/>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F79BE138-C0A7-45BF-B517-B396CF5D93B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AD1E108F-8269-4AE3-9EF4-4DBCB60CE312}"/>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69995AF6-4109-47B8-8B30-7B353BADABFC}"/>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D73195A5-520E-46ED-984D-5F7EB23912D6}"/>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9EBC8790-5817-468A-B1EB-5CB457774F7D}"/>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F66FF5E8-0818-40A2-84D5-E99EF86F8FF8}"/>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0498118D-1E9D-4B64-8C80-7DFC62C9D31A}"/>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96511544-45AA-4F4C-B8B2-5CADE842213F}"/>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2DE79AF9-93EA-46AB-9655-4AEE2A7DBF5C}"/>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C24E25A-0DA5-4230-A1AA-75371CCB396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A398BC7-ED40-4E4B-9013-E8FA1C2AE32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AD1D1D3-60C5-4FC1-A511-8F02642AEF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E4595BE-0436-4BD4-9C7F-CA152DA388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E121CF3-B425-4D99-85F3-D7A5FD354F0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130937</xdr:rowOff>
    </xdr:from>
    <xdr:to>
      <xdr:col>55</xdr:col>
      <xdr:colOff>50800</xdr:colOff>
      <xdr:row>64</xdr:row>
      <xdr:rowOff>61087</xdr:rowOff>
    </xdr:to>
    <xdr:sp macro="" textlink="">
      <xdr:nvSpPr>
        <xdr:cNvPr id="247" name="楕円 246">
          <a:extLst>
            <a:ext uri="{FF2B5EF4-FFF2-40B4-BE49-F238E27FC236}">
              <a16:creationId xmlns:a16="http://schemas.microsoft.com/office/drawing/2014/main" id="{3F0865D0-7354-4464-AAC5-DAE42B8ED32E}"/>
            </a:ext>
          </a:extLst>
        </xdr:cNvPr>
        <xdr:cNvSpPr/>
      </xdr:nvSpPr>
      <xdr:spPr>
        <a:xfrm>
          <a:off x="10426700" y="109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45864</xdr:rowOff>
    </xdr:from>
    <xdr:ext cx="469744" cy="259045"/>
    <xdr:sp macro="" textlink="">
      <xdr:nvSpPr>
        <xdr:cNvPr id="248" name="【体育館・プール】&#10;一人当たり面積該当値テキスト">
          <a:extLst>
            <a:ext uri="{FF2B5EF4-FFF2-40B4-BE49-F238E27FC236}">
              <a16:creationId xmlns:a16="http://schemas.microsoft.com/office/drawing/2014/main" id="{B9978D60-F621-4134-9712-7D633F460D27}"/>
            </a:ext>
          </a:extLst>
        </xdr:cNvPr>
        <xdr:cNvSpPr txBox="1"/>
      </xdr:nvSpPr>
      <xdr:spPr>
        <a:xfrm>
          <a:off x="10515600"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133223</xdr:rowOff>
    </xdr:from>
    <xdr:to>
      <xdr:col>50</xdr:col>
      <xdr:colOff>165100</xdr:colOff>
      <xdr:row>64</xdr:row>
      <xdr:rowOff>63373</xdr:rowOff>
    </xdr:to>
    <xdr:sp macro="" textlink="">
      <xdr:nvSpPr>
        <xdr:cNvPr id="249" name="楕円 248">
          <a:extLst>
            <a:ext uri="{FF2B5EF4-FFF2-40B4-BE49-F238E27FC236}">
              <a16:creationId xmlns:a16="http://schemas.microsoft.com/office/drawing/2014/main" id="{0B531DD2-6460-48E0-95D1-A79265DBC11A}"/>
            </a:ext>
          </a:extLst>
        </xdr:cNvPr>
        <xdr:cNvSpPr/>
      </xdr:nvSpPr>
      <xdr:spPr>
        <a:xfrm>
          <a:off x="9588500" y="109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10287</xdr:rowOff>
    </xdr:from>
    <xdr:to>
      <xdr:col>55</xdr:col>
      <xdr:colOff>0</xdr:colOff>
      <xdr:row>64</xdr:row>
      <xdr:rowOff>12573</xdr:rowOff>
    </xdr:to>
    <xdr:cxnSp macro="">
      <xdr:nvCxnSpPr>
        <xdr:cNvPr id="250" name="直線コネクタ 249">
          <a:extLst>
            <a:ext uri="{FF2B5EF4-FFF2-40B4-BE49-F238E27FC236}">
              <a16:creationId xmlns:a16="http://schemas.microsoft.com/office/drawing/2014/main" id="{52711EC1-C1EE-4EF4-A609-322D2E46FF23}"/>
            </a:ext>
          </a:extLst>
        </xdr:cNvPr>
        <xdr:cNvCxnSpPr/>
      </xdr:nvCxnSpPr>
      <xdr:spPr>
        <a:xfrm flipV="1">
          <a:off x="9639300" y="1098308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134747</xdr:rowOff>
    </xdr:from>
    <xdr:to>
      <xdr:col>46</xdr:col>
      <xdr:colOff>38100</xdr:colOff>
      <xdr:row>64</xdr:row>
      <xdr:rowOff>64897</xdr:rowOff>
    </xdr:to>
    <xdr:sp macro="" textlink="">
      <xdr:nvSpPr>
        <xdr:cNvPr id="251" name="楕円 250">
          <a:extLst>
            <a:ext uri="{FF2B5EF4-FFF2-40B4-BE49-F238E27FC236}">
              <a16:creationId xmlns:a16="http://schemas.microsoft.com/office/drawing/2014/main" id="{A9861420-E31B-4EE0-871D-378C2179E3E8}"/>
            </a:ext>
          </a:extLst>
        </xdr:cNvPr>
        <xdr:cNvSpPr/>
      </xdr:nvSpPr>
      <xdr:spPr>
        <a:xfrm>
          <a:off x="8699500" y="10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12573</xdr:rowOff>
    </xdr:from>
    <xdr:to>
      <xdr:col>50</xdr:col>
      <xdr:colOff>114300</xdr:colOff>
      <xdr:row>64</xdr:row>
      <xdr:rowOff>14097</xdr:rowOff>
    </xdr:to>
    <xdr:cxnSp macro="">
      <xdr:nvCxnSpPr>
        <xdr:cNvPr id="252" name="直線コネクタ 251">
          <a:extLst>
            <a:ext uri="{FF2B5EF4-FFF2-40B4-BE49-F238E27FC236}">
              <a16:creationId xmlns:a16="http://schemas.microsoft.com/office/drawing/2014/main" id="{22F77F9E-FC6B-4573-83CB-8E86314818DB}"/>
            </a:ext>
          </a:extLst>
        </xdr:cNvPr>
        <xdr:cNvCxnSpPr/>
      </xdr:nvCxnSpPr>
      <xdr:spPr>
        <a:xfrm flipV="1">
          <a:off x="8750300" y="1098537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135509</xdr:rowOff>
    </xdr:from>
    <xdr:to>
      <xdr:col>41</xdr:col>
      <xdr:colOff>101600</xdr:colOff>
      <xdr:row>64</xdr:row>
      <xdr:rowOff>65659</xdr:rowOff>
    </xdr:to>
    <xdr:sp macro="" textlink="">
      <xdr:nvSpPr>
        <xdr:cNvPr id="253" name="楕円 252">
          <a:extLst>
            <a:ext uri="{FF2B5EF4-FFF2-40B4-BE49-F238E27FC236}">
              <a16:creationId xmlns:a16="http://schemas.microsoft.com/office/drawing/2014/main" id="{94530618-1BD2-4C52-8C5F-14E242E37019}"/>
            </a:ext>
          </a:extLst>
        </xdr:cNvPr>
        <xdr:cNvSpPr/>
      </xdr:nvSpPr>
      <xdr:spPr>
        <a:xfrm>
          <a:off x="78105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14097</xdr:rowOff>
    </xdr:from>
    <xdr:to>
      <xdr:col>45</xdr:col>
      <xdr:colOff>177800</xdr:colOff>
      <xdr:row>64</xdr:row>
      <xdr:rowOff>14859</xdr:rowOff>
    </xdr:to>
    <xdr:cxnSp macro="">
      <xdr:nvCxnSpPr>
        <xdr:cNvPr id="254" name="直線コネクタ 253">
          <a:extLst>
            <a:ext uri="{FF2B5EF4-FFF2-40B4-BE49-F238E27FC236}">
              <a16:creationId xmlns:a16="http://schemas.microsoft.com/office/drawing/2014/main" id="{5FE8D821-A340-4C69-BFE9-08E77B561937}"/>
            </a:ext>
          </a:extLst>
        </xdr:cNvPr>
        <xdr:cNvCxnSpPr/>
      </xdr:nvCxnSpPr>
      <xdr:spPr>
        <a:xfrm flipV="1">
          <a:off x="7861300" y="1098689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136652</xdr:rowOff>
    </xdr:from>
    <xdr:to>
      <xdr:col>36</xdr:col>
      <xdr:colOff>165100</xdr:colOff>
      <xdr:row>64</xdr:row>
      <xdr:rowOff>66802</xdr:rowOff>
    </xdr:to>
    <xdr:sp macro="" textlink="">
      <xdr:nvSpPr>
        <xdr:cNvPr id="255" name="楕円 254">
          <a:extLst>
            <a:ext uri="{FF2B5EF4-FFF2-40B4-BE49-F238E27FC236}">
              <a16:creationId xmlns:a16="http://schemas.microsoft.com/office/drawing/2014/main" id="{DB991C01-7582-4A53-9EA9-D70A76FE6C7C}"/>
            </a:ext>
          </a:extLst>
        </xdr:cNvPr>
        <xdr:cNvSpPr/>
      </xdr:nvSpPr>
      <xdr:spPr>
        <a:xfrm>
          <a:off x="6921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14859</xdr:rowOff>
    </xdr:from>
    <xdr:to>
      <xdr:col>41</xdr:col>
      <xdr:colOff>50800</xdr:colOff>
      <xdr:row>64</xdr:row>
      <xdr:rowOff>16002</xdr:rowOff>
    </xdr:to>
    <xdr:cxnSp macro="">
      <xdr:nvCxnSpPr>
        <xdr:cNvPr id="256" name="直線コネクタ 255">
          <a:extLst>
            <a:ext uri="{FF2B5EF4-FFF2-40B4-BE49-F238E27FC236}">
              <a16:creationId xmlns:a16="http://schemas.microsoft.com/office/drawing/2014/main" id="{358683B3-5131-4A1A-A18A-1CDB31973F86}"/>
            </a:ext>
          </a:extLst>
        </xdr:cNvPr>
        <xdr:cNvCxnSpPr/>
      </xdr:nvCxnSpPr>
      <xdr:spPr>
        <a:xfrm flipV="1">
          <a:off x="6972300" y="1098765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B5894EA5-3219-4F26-9F41-5A54AE0676F7}"/>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88E3CA3B-25E5-4A84-A3B0-C3CE0E78C64E}"/>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8A18219D-BAFA-4DD6-B87E-15C98000C644}"/>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4F69B119-CF29-43F1-9854-270A3A6BC0AC}"/>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54500</xdr:rowOff>
    </xdr:from>
    <xdr:ext cx="469744" cy="259045"/>
    <xdr:sp macro="" textlink="">
      <xdr:nvSpPr>
        <xdr:cNvPr id="261" name="n_1mainValue【体育館・プール】&#10;一人当たり面積">
          <a:extLst>
            <a:ext uri="{FF2B5EF4-FFF2-40B4-BE49-F238E27FC236}">
              <a16:creationId xmlns:a16="http://schemas.microsoft.com/office/drawing/2014/main" id="{12FC9FAA-2D51-4014-B4EE-6DE49ACD8774}"/>
            </a:ext>
          </a:extLst>
        </xdr:cNvPr>
        <xdr:cNvSpPr txBox="1"/>
      </xdr:nvSpPr>
      <xdr:spPr>
        <a:xfrm>
          <a:off x="9391727" y="1102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56024</xdr:rowOff>
    </xdr:from>
    <xdr:ext cx="469744" cy="259045"/>
    <xdr:sp macro="" textlink="">
      <xdr:nvSpPr>
        <xdr:cNvPr id="262" name="n_2mainValue【体育館・プール】&#10;一人当たり面積">
          <a:extLst>
            <a:ext uri="{FF2B5EF4-FFF2-40B4-BE49-F238E27FC236}">
              <a16:creationId xmlns:a16="http://schemas.microsoft.com/office/drawing/2014/main" id="{53BC1A3D-8D16-40D8-B10A-1E0967C7C747}"/>
            </a:ext>
          </a:extLst>
        </xdr:cNvPr>
        <xdr:cNvSpPr txBox="1"/>
      </xdr:nvSpPr>
      <xdr:spPr>
        <a:xfrm>
          <a:off x="85154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56786</xdr:rowOff>
    </xdr:from>
    <xdr:ext cx="469744" cy="259045"/>
    <xdr:sp macro="" textlink="">
      <xdr:nvSpPr>
        <xdr:cNvPr id="263" name="n_3mainValue【体育館・プール】&#10;一人当たり面積">
          <a:extLst>
            <a:ext uri="{FF2B5EF4-FFF2-40B4-BE49-F238E27FC236}">
              <a16:creationId xmlns:a16="http://schemas.microsoft.com/office/drawing/2014/main" id="{31713818-BE5B-4664-9978-60EEC5C1E299}"/>
            </a:ext>
          </a:extLst>
        </xdr:cNvPr>
        <xdr:cNvSpPr txBox="1"/>
      </xdr:nvSpPr>
      <xdr:spPr>
        <a:xfrm>
          <a:off x="7626427" y="110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57929</xdr:rowOff>
    </xdr:from>
    <xdr:ext cx="469744" cy="259045"/>
    <xdr:sp macro="" textlink="">
      <xdr:nvSpPr>
        <xdr:cNvPr id="264" name="n_4mainValue【体育館・プール】&#10;一人当たり面積">
          <a:extLst>
            <a:ext uri="{FF2B5EF4-FFF2-40B4-BE49-F238E27FC236}">
              <a16:creationId xmlns:a16="http://schemas.microsoft.com/office/drawing/2014/main" id="{8BB6411F-48A6-496C-AA3F-76BE442490A1}"/>
            </a:ext>
          </a:extLst>
        </xdr:cNvPr>
        <xdr:cNvSpPr txBox="1"/>
      </xdr:nvSpPr>
      <xdr:spPr>
        <a:xfrm>
          <a:off x="6737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5546011-7287-404A-80F7-6B569378A18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C9D9327-3FEF-4F2F-9A39-EAC4B8FE4D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2745180-CE45-4ED2-A713-F59893955A7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F723839-B35B-4DC2-A92B-74F20D99D4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B1A63E2-8E3C-4945-B14D-B4F8675DAE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2A890FD-5659-4DD3-AD40-9A8CA6B9FE8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E77155B-BA93-4FBA-ADDA-F7DF073446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41453AF-7A67-4FD4-B90A-E9F1D03653D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35F5C54-9906-438B-BE8C-2EC35BDFE3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651ED4E-0E9F-4242-A1D3-F5A0E748693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C73370D0-6605-4192-B6AC-E9EDD8AE8EC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9A23584-09BB-4937-8D03-E87F66D5114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80E6C391-034B-4DBD-9ED5-D24E9392636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4F5144B9-EE4E-4061-8CAE-A5E9B4747EC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7025607B-9371-4F01-B50B-A9F47655232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C3EDAB4E-9B9E-4FCB-AF84-2CA1076018C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666F1007-3448-4C19-8DAA-8DCDCA41917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3D2ECCF8-E3E1-40B9-BC05-F37025C6C61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ADE5859C-0662-44BF-A82C-49BDE76595B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2EA05746-7BFB-4BE3-AB7B-BA02F38273F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C713843F-DC0B-4F47-B29E-B27F13E3F93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8A26ADBC-D08B-4EF8-9493-0917CFC6802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DE6863F8-0C46-4616-AA55-6AE7F4945E0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FF72059B-3544-4F33-8E4E-F37EF29044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6D24E8C6-1CB7-4C42-B90E-F42E288E6D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42158CEA-6A66-43D9-B0E8-AB5FCF944AB9}"/>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7EAB528B-A15D-447A-8BC0-FC29BD84318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D61B16B1-465C-4CDD-8800-CB179CE0F1D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A6FC9930-0572-4361-9F02-2DA92BE59335}"/>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363DA04A-C88A-4E4E-AF03-4884D9FF3264}"/>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1F4EC0C7-A362-412E-AB48-D093B069577B}"/>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96795F70-DF4D-4F4C-B09B-42678A9DD96C}"/>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A2A29B56-4FA2-4BDA-B7D3-052F30B68671}"/>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2CEE3E1E-358B-48FE-89FE-3460E474FC3F}"/>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65887584-3BB7-4BA7-B26A-B0BA6DC22E0D}"/>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04F69443-F24C-4E7A-B5F5-E19BAEAA15F3}"/>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631D27B-901B-4DA5-BAC1-FD6368D4971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FE1C29A-14EB-4436-9EF1-4E26C5E7610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6E8BF45-EF14-44AF-ABE0-B87F41F53D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4DF191A-6AE3-43FE-8B11-FD31898161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E8474AA-1762-4919-A4AA-43D7058972D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306" name="楕円 305">
          <a:extLst>
            <a:ext uri="{FF2B5EF4-FFF2-40B4-BE49-F238E27FC236}">
              <a16:creationId xmlns:a16="http://schemas.microsoft.com/office/drawing/2014/main" id="{795CED2A-4B63-45FD-89ED-8EC23708923F}"/>
            </a:ext>
          </a:extLst>
        </xdr:cNvPr>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160038</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7A294F08-668A-4AEC-BEE8-DA01D93A4E5A}"/>
            </a:ext>
          </a:extLst>
        </xdr:cNvPr>
        <xdr:cNvSpPr txBox="1"/>
      </xdr:nvSpPr>
      <xdr:spPr>
        <a:xfrm>
          <a:off x="4673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145687</xdr:rowOff>
    </xdr:from>
    <xdr:to>
      <xdr:col>20</xdr:col>
      <xdr:colOff>38100</xdr:colOff>
      <xdr:row>84</xdr:row>
      <xdr:rowOff>75837</xdr:rowOff>
    </xdr:to>
    <xdr:sp macro="" textlink="">
      <xdr:nvSpPr>
        <xdr:cNvPr id="308" name="楕円 307">
          <a:extLst>
            <a:ext uri="{FF2B5EF4-FFF2-40B4-BE49-F238E27FC236}">
              <a16:creationId xmlns:a16="http://schemas.microsoft.com/office/drawing/2014/main" id="{41F48E4B-D5D6-41BC-9778-20596F91E937}"/>
            </a:ext>
          </a:extLst>
        </xdr:cNvPr>
        <xdr:cNvSpPr/>
      </xdr:nvSpPr>
      <xdr:spPr>
        <a:xfrm>
          <a:off x="3746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25037</xdr:rowOff>
    </xdr:from>
    <xdr:to>
      <xdr:col>24</xdr:col>
      <xdr:colOff>63500</xdr:colOff>
      <xdr:row>84</xdr:row>
      <xdr:rowOff>60961</xdr:rowOff>
    </xdr:to>
    <xdr:cxnSp macro="">
      <xdr:nvCxnSpPr>
        <xdr:cNvPr id="309" name="直線コネクタ 308">
          <a:extLst>
            <a:ext uri="{FF2B5EF4-FFF2-40B4-BE49-F238E27FC236}">
              <a16:creationId xmlns:a16="http://schemas.microsoft.com/office/drawing/2014/main" id="{FA649B70-63F1-44C8-8BF8-032BEC414E15}"/>
            </a:ext>
          </a:extLst>
        </xdr:cNvPr>
        <xdr:cNvCxnSpPr/>
      </xdr:nvCxnSpPr>
      <xdr:spPr>
        <a:xfrm>
          <a:off x="3797300" y="144268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310" name="楕円 309">
          <a:extLst>
            <a:ext uri="{FF2B5EF4-FFF2-40B4-BE49-F238E27FC236}">
              <a16:creationId xmlns:a16="http://schemas.microsoft.com/office/drawing/2014/main" id="{C8419356-621D-4CEA-A4AC-F943EAFE957F}"/>
            </a:ext>
          </a:extLst>
        </xdr:cNvPr>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25037</xdr:rowOff>
    </xdr:to>
    <xdr:cxnSp macro="">
      <xdr:nvCxnSpPr>
        <xdr:cNvPr id="311" name="直線コネクタ 310">
          <a:extLst>
            <a:ext uri="{FF2B5EF4-FFF2-40B4-BE49-F238E27FC236}">
              <a16:creationId xmlns:a16="http://schemas.microsoft.com/office/drawing/2014/main" id="{072F0DF6-6895-45EE-BC43-BE3B25DCE472}"/>
            </a:ext>
          </a:extLst>
        </xdr:cNvPr>
        <xdr:cNvCxnSpPr/>
      </xdr:nvCxnSpPr>
      <xdr:spPr>
        <a:xfrm>
          <a:off x="2908300" y="1439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78739</xdr:rowOff>
    </xdr:from>
    <xdr:to>
      <xdr:col>10</xdr:col>
      <xdr:colOff>165100</xdr:colOff>
      <xdr:row>84</xdr:row>
      <xdr:rowOff>8889</xdr:rowOff>
    </xdr:to>
    <xdr:sp macro="" textlink="">
      <xdr:nvSpPr>
        <xdr:cNvPr id="312" name="楕円 311">
          <a:extLst>
            <a:ext uri="{FF2B5EF4-FFF2-40B4-BE49-F238E27FC236}">
              <a16:creationId xmlns:a16="http://schemas.microsoft.com/office/drawing/2014/main" id="{B7C47A35-CDE2-4706-98C5-C164EC467708}"/>
            </a:ext>
          </a:extLst>
        </xdr:cNvPr>
        <xdr:cNvSpPr/>
      </xdr:nvSpPr>
      <xdr:spPr>
        <a:xfrm>
          <a:off x="1968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129539</xdr:rowOff>
    </xdr:from>
    <xdr:to>
      <xdr:col>15</xdr:col>
      <xdr:colOff>50800</xdr:colOff>
      <xdr:row>83</xdr:row>
      <xdr:rowOff>163830</xdr:rowOff>
    </xdr:to>
    <xdr:cxnSp macro="">
      <xdr:nvCxnSpPr>
        <xdr:cNvPr id="313" name="直線コネクタ 312">
          <a:extLst>
            <a:ext uri="{FF2B5EF4-FFF2-40B4-BE49-F238E27FC236}">
              <a16:creationId xmlns:a16="http://schemas.microsoft.com/office/drawing/2014/main" id="{AFB58B07-BDAE-49C9-BAD7-2DE969214DE7}"/>
            </a:ext>
          </a:extLst>
        </xdr:cNvPr>
        <xdr:cNvCxnSpPr/>
      </xdr:nvCxnSpPr>
      <xdr:spPr>
        <a:xfrm>
          <a:off x="2019300" y="14359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4" name="楕円 313">
          <a:extLst>
            <a:ext uri="{FF2B5EF4-FFF2-40B4-BE49-F238E27FC236}">
              <a16:creationId xmlns:a16="http://schemas.microsoft.com/office/drawing/2014/main" id="{D1F56987-0F7B-4AAC-9624-2DAF0661B8DE}"/>
            </a:ext>
          </a:extLst>
        </xdr:cNvPr>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129539</xdr:rowOff>
    </xdr:to>
    <xdr:cxnSp macro="">
      <xdr:nvCxnSpPr>
        <xdr:cNvPr id="315" name="直線コネクタ 314">
          <a:extLst>
            <a:ext uri="{FF2B5EF4-FFF2-40B4-BE49-F238E27FC236}">
              <a16:creationId xmlns:a16="http://schemas.microsoft.com/office/drawing/2014/main" id="{7FA2AD09-F0BB-4ED9-AF1D-0B0FD040B496}"/>
            </a:ext>
          </a:extLst>
        </xdr:cNvPr>
        <xdr:cNvCxnSpPr/>
      </xdr:nvCxnSpPr>
      <xdr:spPr>
        <a:xfrm>
          <a:off x="1130300" y="14325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78E28E89-7D24-4399-810D-4A34DB3ACC80}"/>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A65A446C-7EA3-4CAB-9B32-5FA93FBA4A8E}"/>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A9EB5670-244D-4459-9A03-A453A0C69446}"/>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CA92CEE5-872A-42A9-B9D8-C2B01ADB4FEB}"/>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66964</xdr:rowOff>
    </xdr:from>
    <xdr:ext cx="405111" cy="259045"/>
    <xdr:sp macro="" textlink="">
      <xdr:nvSpPr>
        <xdr:cNvPr id="320" name="n_1mainValue【福祉施設】&#10;有形固定資産減価償却率">
          <a:extLst>
            <a:ext uri="{FF2B5EF4-FFF2-40B4-BE49-F238E27FC236}">
              <a16:creationId xmlns:a16="http://schemas.microsoft.com/office/drawing/2014/main" id="{592280CD-7CC0-4E44-AB29-82251F65CF92}"/>
            </a:ext>
          </a:extLst>
        </xdr:cNvPr>
        <xdr:cNvSpPr txBox="1"/>
      </xdr:nvSpPr>
      <xdr:spPr>
        <a:xfrm>
          <a:off x="3582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21" name="n_2mainValue【福祉施設】&#10;有形固定資産減価償却率">
          <a:extLst>
            <a:ext uri="{FF2B5EF4-FFF2-40B4-BE49-F238E27FC236}">
              <a16:creationId xmlns:a16="http://schemas.microsoft.com/office/drawing/2014/main" id="{AB9CD1DA-3861-48CF-ADD3-080E42C2B113}"/>
            </a:ext>
          </a:extLst>
        </xdr:cNvPr>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322" name="n_3mainValue【福祉施設】&#10;有形固定資産減価償却率">
          <a:extLst>
            <a:ext uri="{FF2B5EF4-FFF2-40B4-BE49-F238E27FC236}">
              <a16:creationId xmlns:a16="http://schemas.microsoft.com/office/drawing/2014/main" id="{1561334B-C7FE-4510-8D2E-9B33F213F5FA}"/>
            </a:ext>
          </a:extLst>
        </xdr:cNvPr>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23" name="n_4mainValue【福祉施設】&#10;有形固定資産減価償却率">
          <a:extLst>
            <a:ext uri="{FF2B5EF4-FFF2-40B4-BE49-F238E27FC236}">
              <a16:creationId xmlns:a16="http://schemas.microsoft.com/office/drawing/2014/main" id="{13599336-4F90-4172-B5C9-6EBABE85665E}"/>
            </a:ext>
          </a:extLst>
        </xdr:cNvPr>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60A4E6D-62F5-45B2-82F5-BFFC91F07C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728387E0-B102-4BFC-8220-E2D045065DC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3A3E31D5-A492-4A59-BC7C-D221FA7B66B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620F960-6B59-4C82-8969-0A50838B3E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1ABC862-48DC-4C82-9143-C13A7B1FEC7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4C88D8A-F25D-44C1-B9AD-EE3E2E8AC4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BC99A7B-B4E2-4BAE-96FC-81FA182DD5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FC56B94-96F4-410C-8F65-A319408BDA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BD0B6A39-0B7D-48C7-B13C-D03FC640019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3D4E982-8772-4523-9D49-AAF7A534C4C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D956A30C-F805-45BA-AE4A-F35A6734AA3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AC46F21C-75CD-423D-B7E4-B32AEBDB73C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FD2828AF-28B8-431C-AA52-854138F7E59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90AADB3D-362B-47C0-98CE-044396CD788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4E4A492A-B9BF-4EA2-A135-3F4839A2FCC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2AE98378-2219-45B3-A3E7-6BDEF6B90D3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23A5D986-048C-490A-A569-8E1B940359E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5A94BE3E-2E62-44A3-AE04-99A0ED7366A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6CB4834-46C6-412B-B531-2C88CD73EB4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F0D3775-8253-4C9F-ADDF-F56DA0A0203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7011C3C6-7BAF-499D-92C4-58ECE8E99B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3C3F7A9C-D67D-4F6D-8B42-30F82812A9DC}"/>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8150BD55-CADB-4DFA-BD4F-8FE63D679408}"/>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3E6F2FB7-3E69-438C-8E48-FF50CAD417BB}"/>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DC315323-91CB-4614-9CD5-0842EC02A67F}"/>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CEA84113-D0B3-48DD-B866-81197A45800C}"/>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a:extLst>
            <a:ext uri="{FF2B5EF4-FFF2-40B4-BE49-F238E27FC236}">
              <a16:creationId xmlns:a16="http://schemas.microsoft.com/office/drawing/2014/main" id="{A5EAE706-A0F0-4463-90A5-1526F846FCC4}"/>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32061679-5B89-4447-AEBF-E42EF8AB8756}"/>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FF40617D-75AD-4ABB-B2F8-CCEDFF169E56}"/>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A2F4B76A-8F8C-4F33-8B29-E7EF6BEFF61E}"/>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CC4D8B87-30FE-47F0-9FAD-FD7B0204DC99}"/>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A107585F-A597-4B27-A743-A8F88CC2AE76}"/>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4AD9E25-9968-494E-8099-D2AF639C5E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58DF5F2-C750-4BB5-8BE6-33475BB121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69C8924-4CDD-4836-8057-7340A50949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A1303F4-BD9D-4666-B2A2-64796C8510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C5BBA25-EFAF-4ADE-B961-C0BC56F793D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124461</xdr:rowOff>
    </xdr:from>
    <xdr:to>
      <xdr:col>55</xdr:col>
      <xdr:colOff>50800</xdr:colOff>
      <xdr:row>83</xdr:row>
      <xdr:rowOff>54611</xdr:rowOff>
    </xdr:to>
    <xdr:sp macro="" textlink="">
      <xdr:nvSpPr>
        <xdr:cNvPr id="361" name="楕円 360">
          <a:extLst>
            <a:ext uri="{FF2B5EF4-FFF2-40B4-BE49-F238E27FC236}">
              <a16:creationId xmlns:a16="http://schemas.microsoft.com/office/drawing/2014/main" id="{9F111660-5B63-4096-BA91-482F07098DE8}"/>
            </a:ext>
          </a:extLst>
        </xdr:cNvPr>
        <xdr:cNvSpPr/>
      </xdr:nvSpPr>
      <xdr:spPr>
        <a:xfrm>
          <a:off x="10426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147338</xdr:rowOff>
    </xdr:from>
    <xdr:ext cx="469744" cy="259045"/>
    <xdr:sp macro="" textlink="">
      <xdr:nvSpPr>
        <xdr:cNvPr id="362" name="【福祉施設】&#10;一人当たり面積該当値テキスト">
          <a:extLst>
            <a:ext uri="{FF2B5EF4-FFF2-40B4-BE49-F238E27FC236}">
              <a16:creationId xmlns:a16="http://schemas.microsoft.com/office/drawing/2014/main" id="{70993B9C-E59C-4D89-817C-FBDBE93F734E}"/>
            </a:ext>
          </a:extLst>
        </xdr:cNvPr>
        <xdr:cNvSpPr txBox="1"/>
      </xdr:nvSpPr>
      <xdr:spPr>
        <a:xfrm>
          <a:off x="105156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135889</xdr:rowOff>
    </xdr:from>
    <xdr:to>
      <xdr:col>50</xdr:col>
      <xdr:colOff>165100</xdr:colOff>
      <xdr:row>83</xdr:row>
      <xdr:rowOff>66039</xdr:rowOff>
    </xdr:to>
    <xdr:sp macro="" textlink="">
      <xdr:nvSpPr>
        <xdr:cNvPr id="363" name="楕円 362">
          <a:extLst>
            <a:ext uri="{FF2B5EF4-FFF2-40B4-BE49-F238E27FC236}">
              <a16:creationId xmlns:a16="http://schemas.microsoft.com/office/drawing/2014/main" id="{0DC20DEC-53DC-4C99-BE34-3CD93B47BE0A}"/>
            </a:ext>
          </a:extLst>
        </xdr:cNvPr>
        <xdr:cNvSpPr/>
      </xdr:nvSpPr>
      <xdr:spPr>
        <a:xfrm>
          <a:off x="958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3811</xdr:rowOff>
    </xdr:from>
    <xdr:to>
      <xdr:col>55</xdr:col>
      <xdr:colOff>0</xdr:colOff>
      <xdr:row>83</xdr:row>
      <xdr:rowOff>15239</xdr:rowOff>
    </xdr:to>
    <xdr:cxnSp macro="">
      <xdr:nvCxnSpPr>
        <xdr:cNvPr id="364" name="直線コネクタ 363">
          <a:extLst>
            <a:ext uri="{FF2B5EF4-FFF2-40B4-BE49-F238E27FC236}">
              <a16:creationId xmlns:a16="http://schemas.microsoft.com/office/drawing/2014/main" id="{93292998-95C7-4EEA-BD74-612419353C7F}"/>
            </a:ext>
          </a:extLst>
        </xdr:cNvPr>
        <xdr:cNvCxnSpPr/>
      </xdr:nvCxnSpPr>
      <xdr:spPr>
        <a:xfrm flipV="1">
          <a:off x="9639300" y="142341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149606</xdr:rowOff>
    </xdr:from>
    <xdr:to>
      <xdr:col>46</xdr:col>
      <xdr:colOff>38100</xdr:colOff>
      <xdr:row>83</xdr:row>
      <xdr:rowOff>79756</xdr:rowOff>
    </xdr:to>
    <xdr:sp macro="" textlink="">
      <xdr:nvSpPr>
        <xdr:cNvPr id="365" name="楕円 364">
          <a:extLst>
            <a:ext uri="{FF2B5EF4-FFF2-40B4-BE49-F238E27FC236}">
              <a16:creationId xmlns:a16="http://schemas.microsoft.com/office/drawing/2014/main" id="{B7E4DBA8-40A7-4EE7-B8EB-3FE20B0BFE36}"/>
            </a:ext>
          </a:extLst>
        </xdr:cNvPr>
        <xdr:cNvSpPr/>
      </xdr:nvSpPr>
      <xdr:spPr>
        <a:xfrm>
          <a:off x="8699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15239</xdr:rowOff>
    </xdr:from>
    <xdr:to>
      <xdr:col>50</xdr:col>
      <xdr:colOff>114300</xdr:colOff>
      <xdr:row>83</xdr:row>
      <xdr:rowOff>28956</xdr:rowOff>
    </xdr:to>
    <xdr:cxnSp macro="">
      <xdr:nvCxnSpPr>
        <xdr:cNvPr id="366" name="直線コネクタ 365">
          <a:extLst>
            <a:ext uri="{FF2B5EF4-FFF2-40B4-BE49-F238E27FC236}">
              <a16:creationId xmlns:a16="http://schemas.microsoft.com/office/drawing/2014/main" id="{A745C733-7EAE-449A-8CE0-6599747F6D45}"/>
            </a:ext>
          </a:extLst>
        </xdr:cNvPr>
        <xdr:cNvCxnSpPr/>
      </xdr:nvCxnSpPr>
      <xdr:spPr>
        <a:xfrm flipV="1">
          <a:off x="8750300" y="1424558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156463</xdr:rowOff>
    </xdr:from>
    <xdr:to>
      <xdr:col>41</xdr:col>
      <xdr:colOff>101600</xdr:colOff>
      <xdr:row>83</xdr:row>
      <xdr:rowOff>86613</xdr:rowOff>
    </xdr:to>
    <xdr:sp macro="" textlink="">
      <xdr:nvSpPr>
        <xdr:cNvPr id="367" name="楕円 366">
          <a:extLst>
            <a:ext uri="{FF2B5EF4-FFF2-40B4-BE49-F238E27FC236}">
              <a16:creationId xmlns:a16="http://schemas.microsoft.com/office/drawing/2014/main" id="{3BB03F25-0654-42C4-9C0B-6C320524E858}"/>
            </a:ext>
          </a:extLst>
        </xdr:cNvPr>
        <xdr:cNvSpPr/>
      </xdr:nvSpPr>
      <xdr:spPr>
        <a:xfrm>
          <a:off x="7810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28956</xdr:rowOff>
    </xdr:from>
    <xdr:to>
      <xdr:col>45</xdr:col>
      <xdr:colOff>177800</xdr:colOff>
      <xdr:row>83</xdr:row>
      <xdr:rowOff>35813</xdr:rowOff>
    </xdr:to>
    <xdr:cxnSp macro="">
      <xdr:nvCxnSpPr>
        <xdr:cNvPr id="368" name="直線コネクタ 367">
          <a:extLst>
            <a:ext uri="{FF2B5EF4-FFF2-40B4-BE49-F238E27FC236}">
              <a16:creationId xmlns:a16="http://schemas.microsoft.com/office/drawing/2014/main" id="{BEDF8EF5-5598-4201-94EA-6DBDABA4DC68}"/>
            </a:ext>
          </a:extLst>
        </xdr:cNvPr>
        <xdr:cNvCxnSpPr/>
      </xdr:nvCxnSpPr>
      <xdr:spPr>
        <a:xfrm flipV="1">
          <a:off x="7861300" y="1425930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165608</xdr:rowOff>
    </xdr:from>
    <xdr:to>
      <xdr:col>36</xdr:col>
      <xdr:colOff>165100</xdr:colOff>
      <xdr:row>83</xdr:row>
      <xdr:rowOff>95758</xdr:rowOff>
    </xdr:to>
    <xdr:sp macro="" textlink="">
      <xdr:nvSpPr>
        <xdr:cNvPr id="369" name="楕円 368">
          <a:extLst>
            <a:ext uri="{FF2B5EF4-FFF2-40B4-BE49-F238E27FC236}">
              <a16:creationId xmlns:a16="http://schemas.microsoft.com/office/drawing/2014/main" id="{40EF489B-804B-4FD8-8FCF-3C04F811BF0E}"/>
            </a:ext>
          </a:extLst>
        </xdr:cNvPr>
        <xdr:cNvSpPr/>
      </xdr:nvSpPr>
      <xdr:spPr>
        <a:xfrm>
          <a:off x="6921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35813</xdr:rowOff>
    </xdr:from>
    <xdr:to>
      <xdr:col>41</xdr:col>
      <xdr:colOff>50800</xdr:colOff>
      <xdr:row>83</xdr:row>
      <xdr:rowOff>44958</xdr:rowOff>
    </xdr:to>
    <xdr:cxnSp macro="">
      <xdr:nvCxnSpPr>
        <xdr:cNvPr id="370" name="直線コネクタ 369">
          <a:extLst>
            <a:ext uri="{FF2B5EF4-FFF2-40B4-BE49-F238E27FC236}">
              <a16:creationId xmlns:a16="http://schemas.microsoft.com/office/drawing/2014/main" id="{6548E39A-6EA3-4327-A621-005A7BD3481B}"/>
            </a:ext>
          </a:extLst>
        </xdr:cNvPr>
        <xdr:cNvCxnSpPr/>
      </xdr:nvCxnSpPr>
      <xdr:spPr>
        <a:xfrm flipV="1">
          <a:off x="6972300" y="142661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6694D482-3F21-4899-9967-76867EAF3A06}"/>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A5F4DA3B-17E3-402B-9121-09C5B52486EB}"/>
            </a:ext>
          </a:extLst>
        </xdr:cNvPr>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B98B4A43-98E8-4A83-BB28-3C54DF337411}"/>
            </a:ext>
          </a:extLst>
        </xdr:cNvPr>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a:extLst>
            <a:ext uri="{FF2B5EF4-FFF2-40B4-BE49-F238E27FC236}">
              <a16:creationId xmlns:a16="http://schemas.microsoft.com/office/drawing/2014/main" id="{7EEF3CEF-331F-4DD7-8D68-649AC5FFEDD7}"/>
            </a:ext>
          </a:extLst>
        </xdr:cNvPr>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82566</xdr:rowOff>
    </xdr:from>
    <xdr:ext cx="469744" cy="259045"/>
    <xdr:sp macro="" textlink="">
      <xdr:nvSpPr>
        <xdr:cNvPr id="375" name="n_1mainValue【福祉施設】&#10;一人当たり面積">
          <a:extLst>
            <a:ext uri="{FF2B5EF4-FFF2-40B4-BE49-F238E27FC236}">
              <a16:creationId xmlns:a16="http://schemas.microsoft.com/office/drawing/2014/main" id="{CE4AEA57-35C0-41C4-A5A5-714A1C577E1E}"/>
            </a:ext>
          </a:extLst>
        </xdr:cNvPr>
        <xdr:cNvSpPr txBox="1"/>
      </xdr:nvSpPr>
      <xdr:spPr>
        <a:xfrm>
          <a:off x="9391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96283</xdr:rowOff>
    </xdr:from>
    <xdr:ext cx="469744" cy="259045"/>
    <xdr:sp macro="" textlink="">
      <xdr:nvSpPr>
        <xdr:cNvPr id="376" name="n_2mainValue【福祉施設】&#10;一人当たり面積">
          <a:extLst>
            <a:ext uri="{FF2B5EF4-FFF2-40B4-BE49-F238E27FC236}">
              <a16:creationId xmlns:a16="http://schemas.microsoft.com/office/drawing/2014/main" id="{B02B0EDD-C00D-4C9F-996A-3D3374ED67DC}"/>
            </a:ext>
          </a:extLst>
        </xdr:cNvPr>
        <xdr:cNvSpPr txBox="1"/>
      </xdr:nvSpPr>
      <xdr:spPr>
        <a:xfrm>
          <a:off x="8515427" y="1398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103140</xdr:rowOff>
    </xdr:from>
    <xdr:ext cx="469744" cy="259045"/>
    <xdr:sp macro="" textlink="">
      <xdr:nvSpPr>
        <xdr:cNvPr id="377" name="n_3mainValue【福祉施設】&#10;一人当たり面積">
          <a:extLst>
            <a:ext uri="{FF2B5EF4-FFF2-40B4-BE49-F238E27FC236}">
              <a16:creationId xmlns:a16="http://schemas.microsoft.com/office/drawing/2014/main" id="{302B2AF5-7C8D-4BD5-BC78-71023C115740}"/>
            </a:ext>
          </a:extLst>
        </xdr:cNvPr>
        <xdr:cNvSpPr txBox="1"/>
      </xdr:nvSpPr>
      <xdr:spPr>
        <a:xfrm>
          <a:off x="7626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112285</xdr:rowOff>
    </xdr:from>
    <xdr:ext cx="469744" cy="259045"/>
    <xdr:sp macro="" textlink="">
      <xdr:nvSpPr>
        <xdr:cNvPr id="378" name="n_4mainValue【福祉施設】&#10;一人当たり面積">
          <a:extLst>
            <a:ext uri="{FF2B5EF4-FFF2-40B4-BE49-F238E27FC236}">
              <a16:creationId xmlns:a16="http://schemas.microsoft.com/office/drawing/2014/main" id="{88EA692B-CEB2-4EDD-A632-BBFEFE9208E1}"/>
            </a:ext>
          </a:extLst>
        </xdr:cNvPr>
        <xdr:cNvSpPr txBox="1"/>
      </xdr:nvSpPr>
      <xdr:spPr>
        <a:xfrm>
          <a:off x="6737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BFE6BD6-EB1C-4EEC-A486-C98DDEA13C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204D663-C491-4B79-9CCD-035F0D0FA0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3E9CFD0-6494-4EAA-B5A5-E225F2C4B4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460730B-8C3D-4B3F-A9D1-A3E84F1C3D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8E96115-F485-459F-BD30-E3418F1003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3B27C33-9EB5-4F7E-A19B-97A56478973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19110A8-B2A5-4DBA-BF87-2E954B9A49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FC31215-DD29-4C9F-99DC-B808CD3287F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3F29FA17-7E41-423A-95E1-00A0CFF921D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DAF482BF-909F-4EE2-8BBC-D41B1979435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2D59EC84-DC4A-42D3-80BA-E3B663D130F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9537F8ED-CA9C-434C-8D89-933027D5C07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7E5C6D8D-497A-49A5-B880-F01BDDAC6FB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1AD1CB94-BBD3-47CE-80FE-1586557393D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64690FC5-398F-46F2-BFD7-0D3BEAB490F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87FD53C-D71E-4EA5-A8A8-895EB6A8E12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891720F0-204F-49EB-97AE-2AF4EB3C059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13E4DAA0-B55B-4848-8751-37100A89DCE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D1AFBECB-E886-4DF3-94E7-F2A4A92B491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F254551A-325E-4970-9EBC-0B3F943E717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80B717D7-7A90-4A59-ABB7-7DC12BBE89E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DF8F8CA4-7D3B-422D-AC98-FF4C9AA5944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833A3E5F-2540-4CA7-9D92-2C816EB24B2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38A8DA99-C607-4DED-A0A0-3730C1D3E1D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D6CAE8E6-AD85-4246-A430-AD5113E2E37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9F70B01B-7837-4957-B62D-ED921A7470F3}"/>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F5C25B91-629F-45FE-A3A7-6F0C061169A3}"/>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8554B333-5C11-4926-B086-0D5D9CC608E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2F463C49-DD9A-4640-8285-68B77E400332}"/>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B9091825-1C8F-4F67-83D3-60C135710FE8}"/>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E9B51BE2-A19D-4DD7-AEBD-D297380E8BA6}"/>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FE2FA869-E45A-4893-827D-48C6E6D3BDF4}"/>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E92CA5A1-FC76-45BA-945C-233D4CB6E527}"/>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C8116110-EBDD-4045-8969-59CAA17736DF}"/>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B9D9D289-466C-4A1A-A494-F3111F8FEE2E}"/>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758EAE3C-A2CE-41E3-843C-477D7C724632}"/>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8E421BE-B0A3-4B91-A6D4-E6A3F620F65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BB570CF-FDD7-439F-9C34-3B01CF1CABD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1A2A57D-AF15-471C-9C7F-4C0F11C6611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F76A028-E57B-487C-86D9-75B76DED8AD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1EB756C-1587-4E41-8442-C494A7CFD2A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115207</xdr:rowOff>
    </xdr:from>
    <xdr:to>
      <xdr:col>24</xdr:col>
      <xdr:colOff>114300</xdr:colOff>
      <xdr:row>109</xdr:row>
      <xdr:rowOff>45357</xdr:rowOff>
    </xdr:to>
    <xdr:sp macro="" textlink="">
      <xdr:nvSpPr>
        <xdr:cNvPr id="420" name="楕円 419">
          <a:extLst>
            <a:ext uri="{FF2B5EF4-FFF2-40B4-BE49-F238E27FC236}">
              <a16:creationId xmlns:a16="http://schemas.microsoft.com/office/drawing/2014/main" id="{EDFA2FB2-182F-446B-A6C7-A8AA9C4853F4}"/>
            </a:ext>
          </a:extLst>
        </xdr:cNvPr>
        <xdr:cNvSpPr/>
      </xdr:nvSpPr>
      <xdr:spPr>
        <a:xfrm>
          <a:off x="45847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30134</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F28BE432-9D4A-406B-807C-B5C649DDEC7E}"/>
            </a:ext>
          </a:extLst>
        </xdr:cNvPr>
        <xdr:cNvSpPr txBox="1"/>
      </xdr:nvSpPr>
      <xdr:spPr>
        <a:xfrm>
          <a:off x="4673600" y="185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113574</xdr:rowOff>
    </xdr:from>
    <xdr:to>
      <xdr:col>20</xdr:col>
      <xdr:colOff>38100</xdr:colOff>
      <xdr:row>109</xdr:row>
      <xdr:rowOff>43724</xdr:rowOff>
    </xdr:to>
    <xdr:sp macro="" textlink="">
      <xdr:nvSpPr>
        <xdr:cNvPr id="422" name="楕円 421">
          <a:extLst>
            <a:ext uri="{FF2B5EF4-FFF2-40B4-BE49-F238E27FC236}">
              <a16:creationId xmlns:a16="http://schemas.microsoft.com/office/drawing/2014/main" id="{D0AE3B36-381E-4D61-A3F5-1A48DDD34E43}"/>
            </a:ext>
          </a:extLst>
        </xdr:cNvPr>
        <xdr:cNvSpPr/>
      </xdr:nvSpPr>
      <xdr:spPr>
        <a:xfrm>
          <a:off x="3746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164374</xdr:rowOff>
    </xdr:from>
    <xdr:to>
      <xdr:col>24</xdr:col>
      <xdr:colOff>63500</xdr:colOff>
      <xdr:row>108</xdr:row>
      <xdr:rowOff>166007</xdr:rowOff>
    </xdr:to>
    <xdr:cxnSp macro="">
      <xdr:nvCxnSpPr>
        <xdr:cNvPr id="423" name="直線コネクタ 422">
          <a:extLst>
            <a:ext uri="{FF2B5EF4-FFF2-40B4-BE49-F238E27FC236}">
              <a16:creationId xmlns:a16="http://schemas.microsoft.com/office/drawing/2014/main" id="{1D4DAC1E-7891-4CF4-9E18-F93D57407EBD}"/>
            </a:ext>
          </a:extLst>
        </xdr:cNvPr>
        <xdr:cNvCxnSpPr/>
      </xdr:nvCxnSpPr>
      <xdr:spPr>
        <a:xfrm>
          <a:off x="3797300" y="1868097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98879</xdr:rowOff>
    </xdr:from>
    <xdr:to>
      <xdr:col>15</xdr:col>
      <xdr:colOff>101600</xdr:colOff>
      <xdr:row>109</xdr:row>
      <xdr:rowOff>29029</xdr:rowOff>
    </xdr:to>
    <xdr:sp macro="" textlink="">
      <xdr:nvSpPr>
        <xdr:cNvPr id="424" name="楕円 423">
          <a:extLst>
            <a:ext uri="{FF2B5EF4-FFF2-40B4-BE49-F238E27FC236}">
              <a16:creationId xmlns:a16="http://schemas.microsoft.com/office/drawing/2014/main" id="{F6F47B3A-3E80-4390-88C5-BDD79E916208}"/>
            </a:ext>
          </a:extLst>
        </xdr:cNvPr>
        <xdr:cNvSpPr/>
      </xdr:nvSpPr>
      <xdr:spPr>
        <a:xfrm>
          <a:off x="2857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149679</xdr:rowOff>
    </xdr:from>
    <xdr:to>
      <xdr:col>19</xdr:col>
      <xdr:colOff>177800</xdr:colOff>
      <xdr:row>108</xdr:row>
      <xdr:rowOff>164374</xdr:rowOff>
    </xdr:to>
    <xdr:cxnSp macro="">
      <xdr:nvCxnSpPr>
        <xdr:cNvPr id="425" name="直線コネクタ 424">
          <a:extLst>
            <a:ext uri="{FF2B5EF4-FFF2-40B4-BE49-F238E27FC236}">
              <a16:creationId xmlns:a16="http://schemas.microsoft.com/office/drawing/2014/main" id="{370FB2C9-86BE-4792-BEC8-698F26F3A59E}"/>
            </a:ext>
          </a:extLst>
        </xdr:cNvPr>
        <xdr:cNvCxnSpPr/>
      </xdr:nvCxnSpPr>
      <xdr:spPr>
        <a:xfrm>
          <a:off x="2908300" y="1866627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82550</xdr:rowOff>
    </xdr:from>
    <xdr:to>
      <xdr:col>10</xdr:col>
      <xdr:colOff>165100</xdr:colOff>
      <xdr:row>109</xdr:row>
      <xdr:rowOff>12700</xdr:rowOff>
    </xdr:to>
    <xdr:sp macro="" textlink="">
      <xdr:nvSpPr>
        <xdr:cNvPr id="426" name="楕円 425">
          <a:extLst>
            <a:ext uri="{FF2B5EF4-FFF2-40B4-BE49-F238E27FC236}">
              <a16:creationId xmlns:a16="http://schemas.microsoft.com/office/drawing/2014/main" id="{B1DDA277-5D9D-4891-B258-992C67BD7955}"/>
            </a:ext>
          </a:extLst>
        </xdr:cNvPr>
        <xdr:cNvSpPr/>
      </xdr:nvSpPr>
      <xdr:spPr>
        <a:xfrm>
          <a:off x="1968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133350</xdr:rowOff>
    </xdr:from>
    <xdr:to>
      <xdr:col>15</xdr:col>
      <xdr:colOff>50800</xdr:colOff>
      <xdr:row>108</xdr:row>
      <xdr:rowOff>149679</xdr:rowOff>
    </xdr:to>
    <xdr:cxnSp macro="">
      <xdr:nvCxnSpPr>
        <xdr:cNvPr id="427" name="直線コネクタ 426">
          <a:extLst>
            <a:ext uri="{FF2B5EF4-FFF2-40B4-BE49-F238E27FC236}">
              <a16:creationId xmlns:a16="http://schemas.microsoft.com/office/drawing/2014/main" id="{A62283F4-9684-498F-8A3B-FD1FE7C72185}"/>
            </a:ext>
          </a:extLst>
        </xdr:cNvPr>
        <xdr:cNvCxnSpPr/>
      </xdr:nvCxnSpPr>
      <xdr:spPr>
        <a:xfrm>
          <a:off x="2019300" y="1864995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66221</xdr:rowOff>
    </xdr:from>
    <xdr:to>
      <xdr:col>6</xdr:col>
      <xdr:colOff>38100</xdr:colOff>
      <xdr:row>108</xdr:row>
      <xdr:rowOff>167821</xdr:rowOff>
    </xdr:to>
    <xdr:sp macro="" textlink="">
      <xdr:nvSpPr>
        <xdr:cNvPr id="428" name="楕円 427">
          <a:extLst>
            <a:ext uri="{FF2B5EF4-FFF2-40B4-BE49-F238E27FC236}">
              <a16:creationId xmlns:a16="http://schemas.microsoft.com/office/drawing/2014/main" id="{2D9CDB21-4400-4C57-8FFD-D5F256C8188F}"/>
            </a:ext>
          </a:extLst>
        </xdr:cNvPr>
        <xdr:cNvSpPr/>
      </xdr:nvSpPr>
      <xdr:spPr>
        <a:xfrm>
          <a:off x="1079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117021</xdr:rowOff>
    </xdr:from>
    <xdr:to>
      <xdr:col>10</xdr:col>
      <xdr:colOff>114300</xdr:colOff>
      <xdr:row>108</xdr:row>
      <xdr:rowOff>133350</xdr:rowOff>
    </xdr:to>
    <xdr:cxnSp macro="">
      <xdr:nvCxnSpPr>
        <xdr:cNvPr id="429" name="直線コネクタ 428">
          <a:extLst>
            <a:ext uri="{FF2B5EF4-FFF2-40B4-BE49-F238E27FC236}">
              <a16:creationId xmlns:a16="http://schemas.microsoft.com/office/drawing/2014/main" id="{2E70BD05-1035-4B8B-8F61-879F4C8BF90F}"/>
            </a:ext>
          </a:extLst>
        </xdr:cNvPr>
        <xdr:cNvCxnSpPr/>
      </xdr:nvCxnSpPr>
      <xdr:spPr>
        <a:xfrm>
          <a:off x="1130300" y="1863362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24576B9C-8D11-4295-8E92-E0FEF9A4331A}"/>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C3FE64C6-F355-4010-A4F9-FF5CE95584E0}"/>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B2BE789F-BCEF-44EA-A18F-0A12EB153909}"/>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905BEB61-BD23-4C8C-9556-7670B18DD33F}"/>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34851</xdr:rowOff>
    </xdr:from>
    <xdr:ext cx="405111" cy="259045"/>
    <xdr:sp macro="" textlink="">
      <xdr:nvSpPr>
        <xdr:cNvPr id="434" name="n_1mainValue【市民会館】&#10;有形固定資産減価償却率">
          <a:extLst>
            <a:ext uri="{FF2B5EF4-FFF2-40B4-BE49-F238E27FC236}">
              <a16:creationId xmlns:a16="http://schemas.microsoft.com/office/drawing/2014/main" id="{99FD65F1-B61D-4965-8563-C68EA6B73209}"/>
            </a:ext>
          </a:extLst>
        </xdr:cNvPr>
        <xdr:cNvSpPr txBox="1"/>
      </xdr:nvSpPr>
      <xdr:spPr>
        <a:xfrm>
          <a:off x="3582044" y="187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20156</xdr:rowOff>
    </xdr:from>
    <xdr:ext cx="405111" cy="259045"/>
    <xdr:sp macro="" textlink="">
      <xdr:nvSpPr>
        <xdr:cNvPr id="435" name="n_2mainValue【市民会館】&#10;有形固定資産減価償却率">
          <a:extLst>
            <a:ext uri="{FF2B5EF4-FFF2-40B4-BE49-F238E27FC236}">
              <a16:creationId xmlns:a16="http://schemas.microsoft.com/office/drawing/2014/main" id="{E552D8EB-68FD-4BF9-8477-CA5BEBFC10E9}"/>
            </a:ext>
          </a:extLst>
        </xdr:cNvPr>
        <xdr:cNvSpPr txBox="1"/>
      </xdr:nvSpPr>
      <xdr:spPr>
        <a:xfrm>
          <a:off x="27057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3827</xdr:rowOff>
    </xdr:from>
    <xdr:ext cx="405111" cy="259045"/>
    <xdr:sp macro="" textlink="">
      <xdr:nvSpPr>
        <xdr:cNvPr id="436" name="n_3mainValue【市民会館】&#10;有形固定資産減価償却率">
          <a:extLst>
            <a:ext uri="{FF2B5EF4-FFF2-40B4-BE49-F238E27FC236}">
              <a16:creationId xmlns:a16="http://schemas.microsoft.com/office/drawing/2014/main" id="{0B3EC2D8-AA85-41D6-8798-D7A5C202B4CE}"/>
            </a:ext>
          </a:extLst>
        </xdr:cNvPr>
        <xdr:cNvSpPr txBox="1"/>
      </xdr:nvSpPr>
      <xdr:spPr>
        <a:xfrm>
          <a:off x="1816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158948</xdr:rowOff>
    </xdr:from>
    <xdr:ext cx="405111" cy="259045"/>
    <xdr:sp macro="" textlink="">
      <xdr:nvSpPr>
        <xdr:cNvPr id="437" name="n_4mainValue【市民会館】&#10;有形固定資産減価償却率">
          <a:extLst>
            <a:ext uri="{FF2B5EF4-FFF2-40B4-BE49-F238E27FC236}">
              <a16:creationId xmlns:a16="http://schemas.microsoft.com/office/drawing/2014/main" id="{356A9223-9C39-47C1-8123-5CB531E8E539}"/>
            </a:ext>
          </a:extLst>
        </xdr:cNvPr>
        <xdr:cNvSpPr txBox="1"/>
      </xdr:nvSpPr>
      <xdr:spPr>
        <a:xfrm>
          <a:off x="9277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5144B4D0-139D-4938-B768-5CBB8C2CD7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9F1F86E-0B8A-4C79-B699-EB9AC5B4123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8A1D4CC2-F7BB-4064-8811-987E37DDA0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539AF373-AAD5-4E46-99A3-D4250D1799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B052DB01-8085-47AD-8FA2-CAC5397005B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97547DD5-88CF-4218-B8CA-4BF7AA9347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E1644B48-B17A-4F10-B928-7BE7934D18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5B164A79-3431-4032-BBBA-F59365C4494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ABEEA97D-E741-4961-B092-CBB9CB01EB1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B4978C2-BA3D-442D-914D-EDD858B6DDB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71CAA2B3-D669-4DB0-B12D-B514BE0155B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9A6A56CA-1EE7-4BFE-A6AA-53E0D6D70DD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FB1FB74A-E049-48FB-BB87-11CA6FB66AF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54FD6F56-CF85-406C-982D-FD74E4C4F47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4E7445AD-859F-4DEE-BD94-F6943535186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A01BEC95-ECD9-40EB-A0C3-3073A7AD855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2A9AD53-31CC-4D32-B019-766E0CF8594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905B34E6-864C-4287-B411-2BB1406062F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637EBBC2-762A-47AC-945B-9D89EC58731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AEDE5F45-A317-4C63-92FB-E931ECFCAA7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D5441853-9A94-4D34-A1FB-23EDE443FAC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3FCBE06F-26F3-4548-A30E-7596961287E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95D80930-9CB4-474A-909A-F6F4D2C8FE5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9C8DBA56-F023-4F39-A84C-72DEBE7B30C6}"/>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60F4A914-09AC-404D-8CF6-BFA028DC8332}"/>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B4CD0A85-6C27-45BF-AF25-A40AEFF9112E}"/>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60293EFC-7246-4BCC-A149-664E1056D8CC}"/>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5B18A1D3-124E-4667-8C88-CD0A20B2B2E6}"/>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a:extLst>
            <a:ext uri="{FF2B5EF4-FFF2-40B4-BE49-F238E27FC236}">
              <a16:creationId xmlns:a16="http://schemas.microsoft.com/office/drawing/2014/main" id="{37081A26-16C6-4F63-8BBE-1839A77AF769}"/>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E0CDBCF4-E511-47A7-AC01-C701EFC4C56C}"/>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33B554A5-BE2D-4A99-AEB2-47485950C9F7}"/>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F0D0EA46-0E1E-4C5A-AA81-37E7153BFE41}"/>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514CF314-B9C7-47AE-A94A-269334F46BF9}"/>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B4AA2971-36FF-4AD8-B362-0AEE987E35BF}"/>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A8F2DAE-3B89-4654-88E0-E750845600C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54A8A81-CBC8-4ED6-A5EB-1C7D0D72EE8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88E3F87-224C-4759-B1CF-87661B39E80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89D89FD-5477-47CB-B734-A4990947535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03C1FCC-4C0A-4FC3-BFC9-3F5BC28EB36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135889</xdr:rowOff>
    </xdr:from>
    <xdr:to>
      <xdr:col>55</xdr:col>
      <xdr:colOff>50800</xdr:colOff>
      <xdr:row>105</xdr:row>
      <xdr:rowOff>66039</xdr:rowOff>
    </xdr:to>
    <xdr:sp macro="" textlink="">
      <xdr:nvSpPr>
        <xdr:cNvPr id="477" name="楕円 476">
          <a:extLst>
            <a:ext uri="{FF2B5EF4-FFF2-40B4-BE49-F238E27FC236}">
              <a16:creationId xmlns:a16="http://schemas.microsoft.com/office/drawing/2014/main" id="{DF1F0844-0A7A-4CF7-A1E5-C5A7EA765223}"/>
            </a:ext>
          </a:extLst>
        </xdr:cNvPr>
        <xdr:cNvSpPr/>
      </xdr:nvSpPr>
      <xdr:spPr>
        <a:xfrm>
          <a:off x="10426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158766</xdr:rowOff>
    </xdr:from>
    <xdr:ext cx="469744" cy="259045"/>
    <xdr:sp macro="" textlink="">
      <xdr:nvSpPr>
        <xdr:cNvPr id="478" name="【市民会館】&#10;一人当たり面積該当値テキスト">
          <a:extLst>
            <a:ext uri="{FF2B5EF4-FFF2-40B4-BE49-F238E27FC236}">
              <a16:creationId xmlns:a16="http://schemas.microsoft.com/office/drawing/2014/main" id="{76011475-4E4D-4119-AE08-D1E3A5AF6DCF}"/>
            </a:ext>
          </a:extLst>
        </xdr:cNvPr>
        <xdr:cNvSpPr txBox="1"/>
      </xdr:nvSpPr>
      <xdr:spPr>
        <a:xfrm>
          <a:off x="10515600"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151130</xdr:rowOff>
    </xdr:from>
    <xdr:to>
      <xdr:col>50</xdr:col>
      <xdr:colOff>165100</xdr:colOff>
      <xdr:row>105</xdr:row>
      <xdr:rowOff>81280</xdr:rowOff>
    </xdr:to>
    <xdr:sp macro="" textlink="">
      <xdr:nvSpPr>
        <xdr:cNvPr id="479" name="楕円 478">
          <a:extLst>
            <a:ext uri="{FF2B5EF4-FFF2-40B4-BE49-F238E27FC236}">
              <a16:creationId xmlns:a16="http://schemas.microsoft.com/office/drawing/2014/main" id="{D534FA2D-3499-4BCF-BBB9-6C4013915130}"/>
            </a:ext>
          </a:extLst>
        </xdr:cNvPr>
        <xdr:cNvSpPr/>
      </xdr:nvSpPr>
      <xdr:spPr>
        <a:xfrm>
          <a:off x="958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15239</xdr:rowOff>
    </xdr:from>
    <xdr:to>
      <xdr:col>55</xdr:col>
      <xdr:colOff>0</xdr:colOff>
      <xdr:row>105</xdr:row>
      <xdr:rowOff>30480</xdr:rowOff>
    </xdr:to>
    <xdr:cxnSp macro="">
      <xdr:nvCxnSpPr>
        <xdr:cNvPr id="480" name="直線コネクタ 479">
          <a:extLst>
            <a:ext uri="{FF2B5EF4-FFF2-40B4-BE49-F238E27FC236}">
              <a16:creationId xmlns:a16="http://schemas.microsoft.com/office/drawing/2014/main" id="{A8907A07-E5A8-45FA-8FEC-1083625420B3}"/>
            </a:ext>
          </a:extLst>
        </xdr:cNvPr>
        <xdr:cNvCxnSpPr/>
      </xdr:nvCxnSpPr>
      <xdr:spPr>
        <a:xfrm flipV="1">
          <a:off x="9639300" y="180174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81" name="楕円 480">
          <a:extLst>
            <a:ext uri="{FF2B5EF4-FFF2-40B4-BE49-F238E27FC236}">
              <a16:creationId xmlns:a16="http://schemas.microsoft.com/office/drawing/2014/main" id="{AD212B58-9FB2-4D29-8C91-76F2290F3132}"/>
            </a:ext>
          </a:extLst>
        </xdr:cNvPr>
        <xdr:cNvSpPr/>
      </xdr:nvSpPr>
      <xdr:spPr>
        <a:xfrm>
          <a:off x="869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30480</xdr:rowOff>
    </xdr:from>
    <xdr:to>
      <xdr:col>50</xdr:col>
      <xdr:colOff>114300</xdr:colOff>
      <xdr:row>105</xdr:row>
      <xdr:rowOff>45720</xdr:rowOff>
    </xdr:to>
    <xdr:cxnSp macro="">
      <xdr:nvCxnSpPr>
        <xdr:cNvPr id="482" name="直線コネクタ 481">
          <a:extLst>
            <a:ext uri="{FF2B5EF4-FFF2-40B4-BE49-F238E27FC236}">
              <a16:creationId xmlns:a16="http://schemas.microsoft.com/office/drawing/2014/main" id="{406FA8E3-E307-4770-BF62-5647C8BA81BF}"/>
            </a:ext>
          </a:extLst>
        </xdr:cNvPr>
        <xdr:cNvCxnSpPr/>
      </xdr:nvCxnSpPr>
      <xdr:spPr>
        <a:xfrm flipV="1">
          <a:off x="8750300" y="18032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4445</xdr:rowOff>
    </xdr:from>
    <xdr:to>
      <xdr:col>41</xdr:col>
      <xdr:colOff>101600</xdr:colOff>
      <xdr:row>105</xdr:row>
      <xdr:rowOff>106045</xdr:rowOff>
    </xdr:to>
    <xdr:sp macro="" textlink="">
      <xdr:nvSpPr>
        <xdr:cNvPr id="483" name="楕円 482">
          <a:extLst>
            <a:ext uri="{FF2B5EF4-FFF2-40B4-BE49-F238E27FC236}">
              <a16:creationId xmlns:a16="http://schemas.microsoft.com/office/drawing/2014/main" id="{3E3D5661-22A7-46BE-9174-F3DD3AC75156}"/>
            </a:ext>
          </a:extLst>
        </xdr:cNvPr>
        <xdr:cNvSpPr/>
      </xdr:nvSpPr>
      <xdr:spPr>
        <a:xfrm>
          <a:off x="7810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45720</xdr:rowOff>
    </xdr:from>
    <xdr:to>
      <xdr:col>45</xdr:col>
      <xdr:colOff>177800</xdr:colOff>
      <xdr:row>105</xdr:row>
      <xdr:rowOff>55245</xdr:rowOff>
    </xdr:to>
    <xdr:cxnSp macro="">
      <xdr:nvCxnSpPr>
        <xdr:cNvPr id="484" name="直線コネクタ 483">
          <a:extLst>
            <a:ext uri="{FF2B5EF4-FFF2-40B4-BE49-F238E27FC236}">
              <a16:creationId xmlns:a16="http://schemas.microsoft.com/office/drawing/2014/main" id="{69A22AF5-C3CD-48E2-A43A-6D3942B36BEA}"/>
            </a:ext>
          </a:extLst>
        </xdr:cNvPr>
        <xdr:cNvCxnSpPr/>
      </xdr:nvCxnSpPr>
      <xdr:spPr>
        <a:xfrm flipV="1">
          <a:off x="7861300" y="180479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85" name="楕円 484">
          <a:extLst>
            <a:ext uri="{FF2B5EF4-FFF2-40B4-BE49-F238E27FC236}">
              <a16:creationId xmlns:a16="http://schemas.microsoft.com/office/drawing/2014/main" id="{56B1DA5F-77BB-49D9-A896-6A9235F0FA55}"/>
            </a:ext>
          </a:extLst>
        </xdr:cNvPr>
        <xdr:cNvSpPr/>
      </xdr:nvSpPr>
      <xdr:spPr>
        <a:xfrm>
          <a:off x="692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55245</xdr:rowOff>
    </xdr:from>
    <xdr:to>
      <xdr:col>41</xdr:col>
      <xdr:colOff>50800</xdr:colOff>
      <xdr:row>105</xdr:row>
      <xdr:rowOff>64770</xdr:rowOff>
    </xdr:to>
    <xdr:cxnSp macro="">
      <xdr:nvCxnSpPr>
        <xdr:cNvPr id="486" name="直線コネクタ 485">
          <a:extLst>
            <a:ext uri="{FF2B5EF4-FFF2-40B4-BE49-F238E27FC236}">
              <a16:creationId xmlns:a16="http://schemas.microsoft.com/office/drawing/2014/main" id="{3753D397-A557-4B66-843B-7D775D4C040E}"/>
            </a:ext>
          </a:extLst>
        </xdr:cNvPr>
        <xdr:cNvCxnSpPr/>
      </xdr:nvCxnSpPr>
      <xdr:spPr>
        <a:xfrm flipV="1">
          <a:off x="6972300" y="180574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a:extLst>
            <a:ext uri="{FF2B5EF4-FFF2-40B4-BE49-F238E27FC236}">
              <a16:creationId xmlns:a16="http://schemas.microsoft.com/office/drawing/2014/main" id="{68EF2B87-178D-4C39-AABA-BB083EAC9F17}"/>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71118C64-55A1-4263-868D-51EF0DF5E3E7}"/>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a:extLst>
            <a:ext uri="{FF2B5EF4-FFF2-40B4-BE49-F238E27FC236}">
              <a16:creationId xmlns:a16="http://schemas.microsoft.com/office/drawing/2014/main" id="{D3D6AC27-3290-49EE-B326-D163C104015C}"/>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a:extLst>
            <a:ext uri="{FF2B5EF4-FFF2-40B4-BE49-F238E27FC236}">
              <a16:creationId xmlns:a16="http://schemas.microsoft.com/office/drawing/2014/main" id="{FB842067-93F7-44AB-8242-66EB353860A5}"/>
            </a:ext>
          </a:extLst>
        </xdr:cNvPr>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97807</xdr:rowOff>
    </xdr:from>
    <xdr:ext cx="469744" cy="259045"/>
    <xdr:sp macro="" textlink="">
      <xdr:nvSpPr>
        <xdr:cNvPr id="491" name="n_1mainValue【市民会館】&#10;一人当たり面積">
          <a:extLst>
            <a:ext uri="{FF2B5EF4-FFF2-40B4-BE49-F238E27FC236}">
              <a16:creationId xmlns:a16="http://schemas.microsoft.com/office/drawing/2014/main" id="{36798076-2E34-45BD-AC5C-3159D2128D41}"/>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92" name="n_2mainValue【市民会館】&#10;一人当たり面積">
          <a:extLst>
            <a:ext uri="{FF2B5EF4-FFF2-40B4-BE49-F238E27FC236}">
              <a16:creationId xmlns:a16="http://schemas.microsoft.com/office/drawing/2014/main" id="{CD392CB2-FDCF-4AD6-BCAE-1944E24F7641}"/>
            </a:ext>
          </a:extLst>
        </xdr:cNvPr>
        <xdr:cNvSpPr txBox="1"/>
      </xdr:nvSpPr>
      <xdr:spPr>
        <a:xfrm>
          <a:off x="8515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122572</xdr:rowOff>
    </xdr:from>
    <xdr:ext cx="469744" cy="259045"/>
    <xdr:sp macro="" textlink="">
      <xdr:nvSpPr>
        <xdr:cNvPr id="493" name="n_3mainValue【市民会館】&#10;一人当たり面積">
          <a:extLst>
            <a:ext uri="{FF2B5EF4-FFF2-40B4-BE49-F238E27FC236}">
              <a16:creationId xmlns:a16="http://schemas.microsoft.com/office/drawing/2014/main" id="{86B94868-47AF-4323-BF1A-F62E674C3DA3}"/>
            </a:ext>
          </a:extLst>
        </xdr:cNvPr>
        <xdr:cNvSpPr txBox="1"/>
      </xdr:nvSpPr>
      <xdr:spPr>
        <a:xfrm>
          <a:off x="7626427" y="1778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494" name="n_4mainValue【市民会館】&#10;一人当たり面積">
          <a:extLst>
            <a:ext uri="{FF2B5EF4-FFF2-40B4-BE49-F238E27FC236}">
              <a16:creationId xmlns:a16="http://schemas.microsoft.com/office/drawing/2014/main" id="{3A8872F2-8AF5-439B-BE00-049140794C97}"/>
            </a:ext>
          </a:extLst>
        </xdr:cNvPr>
        <xdr:cNvSpPr txBox="1"/>
      </xdr:nvSpPr>
      <xdr:spPr>
        <a:xfrm>
          <a:off x="6737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ACD49241-3270-4B15-83F9-6F9A79CBB0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F345634E-896C-404D-A1FC-0F82C1FAB3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3E8E6CE1-2A18-46E6-948A-44C6685DD3C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8FAEAE39-CCCE-45D5-AF28-42C1154794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ECDEE329-786F-4FDC-B98C-076AF230F8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FBD62EE-4161-4536-9E62-D2820DCF041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16A8EC86-5960-4FE8-879B-45EC2C3498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4B811A23-61B3-4126-9785-2344873FD6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A4CA9D0-E6E8-4A8F-830F-5DC5F8F202F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D04A8AC5-5055-4813-B50C-2A8E9129DE3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6B35A58A-5406-43C8-818E-884CD8848F9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91DFF03-00BF-4222-A1C8-FF03F2D1CFC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1F6E6E0D-D812-4EE8-86CD-A151EB5588F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FCEB9ED5-C629-4C4E-BED5-4929B7F2FAF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82661486-D48D-468E-B09F-EEF1FD221A1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C5B433C0-657A-42B1-8F85-B630ED07F4C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953C8A1E-97ED-43B4-B9FF-F0AD36D246D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875D755F-6891-4851-8D60-E933600D6B2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8A2A5D62-5849-4102-AA90-8DC3FADEC06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87DD187F-A73C-448B-8DF3-42A8945CAC2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774ADCE1-AFF8-407E-AE40-6EFA01B2034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BC1A1AC7-62CE-49A2-B265-CFBDE588B3D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58A80BB1-024E-484A-969F-3A3F4026414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F6BF522B-38AF-4FEC-8ED6-12DA9D6FC1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C5AFE29A-C869-417A-8C87-0989AF329BC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38FB78DA-43A3-49BB-9E59-52B05E1D256D}"/>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D619AAC0-7C16-4626-82A3-69DA798CA2AC}"/>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11571A9B-F9D5-4247-A818-1907264E3B48}"/>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A97ADED3-2392-4D26-9562-FB68FFF17DFE}"/>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81A1547A-988E-479C-B9C1-9EDF9F4BA986}"/>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38207068-0CEE-4179-B4A2-B1941867A43A}"/>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E7FC7606-B7D0-4C7E-BB44-90437A0B2CEA}"/>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424B84A8-025C-440D-A339-992F0C3E4525}"/>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CFA07124-E573-4065-A2A5-073651E7FF74}"/>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DAD314BA-5E3B-45BE-AC26-496E60AE0D29}"/>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3BD6F2D9-E05A-4BF2-927E-CA8346138CBC}"/>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1D4133A-965F-4D43-9DB8-20B055DD87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947F8F8-5A69-4E1B-B06F-940D0ADE81C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D34F6EC-8666-4098-AF49-E20A8313567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992DB03-78EE-4529-AC48-F01C5148A2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C9BC054-6B9C-4372-AA22-FE71A74536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147864</xdr:rowOff>
    </xdr:from>
    <xdr:to>
      <xdr:col>85</xdr:col>
      <xdr:colOff>177800</xdr:colOff>
      <xdr:row>36</xdr:row>
      <xdr:rowOff>78014</xdr:rowOff>
    </xdr:to>
    <xdr:sp macro="" textlink="">
      <xdr:nvSpPr>
        <xdr:cNvPr id="536" name="楕円 535">
          <a:extLst>
            <a:ext uri="{FF2B5EF4-FFF2-40B4-BE49-F238E27FC236}">
              <a16:creationId xmlns:a16="http://schemas.microsoft.com/office/drawing/2014/main" id="{316FAD55-CBE5-49F7-BAE3-F486A8119FDE}"/>
            </a:ext>
          </a:extLst>
        </xdr:cNvPr>
        <xdr:cNvSpPr/>
      </xdr:nvSpPr>
      <xdr:spPr>
        <a:xfrm>
          <a:off x="16268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170741</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F8B7355C-3786-41FB-9A50-65207D91DA51}"/>
            </a:ext>
          </a:extLst>
        </xdr:cNvPr>
        <xdr:cNvSpPr txBox="1"/>
      </xdr:nvSpPr>
      <xdr:spPr>
        <a:xfrm>
          <a:off x="16357600"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147864</xdr:rowOff>
    </xdr:from>
    <xdr:to>
      <xdr:col>81</xdr:col>
      <xdr:colOff>101600</xdr:colOff>
      <xdr:row>36</xdr:row>
      <xdr:rowOff>78014</xdr:rowOff>
    </xdr:to>
    <xdr:sp macro="" textlink="">
      <xdr:nvSpPr>
        <xdr:cNvPr id="538" name="楕円 537">
          <a:extLst>
            <a:ext uri="{FF2B5EF4-FFF2-40B4-BE49-F238E27FC236}">
              <a16:creationId xmlns:a16="http://schemas.microsoft.com/office/drawing/2014/main" id="{8C5AB0BC-E730-4206-A38F-B7AC63EF48B0}"/>
            </a:ext>
          </a:extLst>
        </xdr:cNvPr>
        <xdr:cNvSpPr/>
      </xdr:nvSpPr>
      <xdr:spPr>
        <a:xfrm>
          <a:off x="15430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27214</xdr:rowOff>
    </xdr:from>
    <xdr:to>
      <xdr:col>85</xdr:col>
      <xdr:colOff>127000</xdr:colOff>
      <xdr:row>36</xdr:row>
      <xdr:rowOff>27214</xdr:rowOff>
    </xdr:to>
    <xdr:cxnSp macro="">
      <xdr:nvCxnSpPr>
        <xdr:cNvPr id="539" name="直線コネクタ 538">
          <a:extLst>
            <a:ext uri="{FF2B5EF4-FFF2-40B4-BE49-F238E27FC236}">
              <a16:creationId xmlns:a16="http://schemas.microsoft.com/office/drawing/2014/main" id="{E5C9870D-99FA-4BB2-AEDA-24A9F6D88A8A}"/>
            </a:ext>
          </a:extLst>
        </xdr:cNvPr>
        <xdr:cNvCxnSpPr/>
      </xdr:nvCxnSpPr>
      <xdr:spPr>
        <a:xfrm>
          <a:off x="15481300" y="6199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56424</xdr:rowOff>
    </xdr:from>
    <xdr:to>
      <xdr:col>76</xdr:col>
      <xdr:colOff>165100</xdr:colOff>
      <xdr:row>35</xdr:row>
      <xdr:rowOff>158024</xdr:rowOff>
    </xdr:to>
    <xdr:sp macro="" textlink="">
      <xdr:nvSpPr>
        <xdr:cNvPr id="540" name="楕円 539">
          <a:extLst>
            <a:ext uri="{FF2B5EF4-FFF2-40B4-BE49-F238E27FC236}">
              <a16:creationId xmlns:a16="http://schemas.microsoft.com/office/drawing/2014/main" id="{8CFF3322-C4BC-44B7-B54B-7772121FB975}"/>
            </a:ext>
          </a:extLst>
        </xdr:cNvPr>
        <xdr:cNvSpPr/>
      </xdr:nvSpPr>
      <xdr:spPr>
        <a:xfrm>
          <a:off x="14541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107224</xdr:rowOff>
    </xdr:from>
    <xdr:to>
      <xdr:col>81</xdr:col>
      <xdr:colOff>50800</xdr:colOff>
      <xdr:row>36</xdr:row>
      <xdr:rowOff>27214</xdr:rowOff>
    </xdr:to>
    <xdr:cxnSp macro="">
      <xdr:nvCxnSpPr>
        <xdr:cNvPr id="541" name="直線コネクタ 540">
          <a:extLst>
            <a:ext uri="{FF2B5EF4-FFF2-40B4-BE49-F238E27FC236}">
              <a16:creationId xmlns:a16="http://schemas.microsoft.com/office/drawing/2014/main" id="{59A0C57F-08A0-49CB-B780-079EC255EA14}"/>
            </a:ext>
          </a:extLst>
        </xdr:cNvPr>
        <xdr:cNvCxnSpPr/>
      </xdr:nvCxnSpPr>
      <xdr:spPr>
        <a:xfrm>
          <a:off x="14592300" y="61079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138067</xdr:rowOff>
    </xdr:from>
    <xdr:to>
      <xdr:col>72</xdr:col>
      <xdr:colOff>38100</xdr:colOff>
      <xdr:row>36</xdr:row>
      <xdr:rowOff>68217</xdr:rowOff>
    </xdr:to>
    <xdr:sp macro="" textlink="">
      <xdr:nvSpPr>
        <xdr:cNvPr id="542" name="楕円 541">
          <a:extLst>
            <a:ext uri="{FF2B5EF4-FFF2-40B4-BE49-F238E27FC236}">
              <a16:creationId xmlns:a16="http://schemas.microsoft.com/office/drawing/2014/main" id="{1160DA51-A444-4D8D-8E33-F7A06D4B4E16}"/>
            </a:ext>
          </a:extLst>
        </xdr:cNvPr>
        <xdr:cNvSpPr/>
      </xdr:nvSpPr>
      <xdr:spPr>
        <a:xfrm>
          <a:off x="13652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107224</xdr:rowOff>
    </xdr:from>
    <xdr:to>
      <xdr:col>76</xdr:col>
      <xdr:colOff>114300</xdr:colOff>
      <xdr:row>36</xdr:row>
      <xdr:rowOff>17417</xdr:rowOff>
    </xdr:to>
    <xdr:cxnSp macro="">
      <xdr:nvCxnSpPr>
        <xdr:cNvPr id="543" name="直線コネクタ 542">
          <a:extLst>
            <a:ext uri="{FF2B5EF4-FFF2-40B4-BE49-F238E27FC236}">
              <a16:creationId xmlns:a16="http://schemas.microsoft.com/office/drawing/2014/main" id="{156EBC9B-D519-4BFD-A418-ED173103A376}"/>
            </a:ext>
          </a:extLst>
        </xdr:cNvPr>
        <xdr:cNvCxnSpPr/>
      </xdr:nvCxnSpPr>
      <xdr:spPr>
        <a:xfrm flipV="1">
          <a:off x="13703300" y="610797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105410</xdr:rowOff>
    </xdr:from>
    <xdr:to>
      <xdr:col>67</xdr:col>
      <xdr:colOff>101600</xdr:colOff>
      <xdr:row>36</xdr:row>
      <xdr:rowOff>35560</xdr:rowOff>
    </xdr:to>
    <xdr:sp macro="" textlink="">
      <xdr:nvSpPr>
        <xdr:cNvPr id="544" name="楕円 543">
          <a:extLst>
            <a:ext uri="{FF2B5EF4-FFF2-40B4-BE49-F238E27FC236}">
              <a16:creationId xmlns:a16="http://schemas.microsoft.com/office/drawing/2014/main" id="{563CD260-6204-4310-A6D8-88C29DF01363}"/>
            </a:ext>
          </a:extLst>
        </xdr:cNvPr>
        <xdr:cNvSpPr/>
      </xdr:nvSpPr>
      <xdr:spPr>
        <a:xfrm>
          <a:off x="1276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156210</xdr:rowOff>
    </xdr:from>
    <xdr:to>
      <xdr:col>71</xdr:col>
      <xdr:colOff>177800</xdr:colOff>
      <xdr:row>36</xdr:row>
      <xdr:rowOff>17417</xdr:rowOff>
    </xdr:to>
    <xdr:cxnSp macro="">
      <xdr:nvCxnSpPr>
        <xdr:cNvPr id="545" name="直線コネクタ 544">
          <a:extLst>
            <a:ext uri="{FF2B5EF4-FFF2-40B4-BE49-F238E27FC236}">
              <a16:creationId xmlns:a16="http://schemas.microsoft.com/office/drawing/2014/main" id="{FAA15D1F-BD00-45A7-8D80-DB56F53C736C}"/>
            </a:ext>
          </a:extLst>
        </xdr:cNvPr>
        <xdr:cNvCxnSpPr/>
      </xdr:nvCxnSpPr>
      <xdr:spPr>
        <a:xfrm>
          <a:off x="12814300" y="61569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EA0AC483-CE9A-45AA-A522-4B2583EF6AB9}"/>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01881C3E-B325-4A51-A4E7-A97B074A3868}"/>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4A107493-5953-480C-BE57-78EEEAB62504}"/>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627AE510-6230-406B-9020-5CFAD8A3CA4E}"/>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94541</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C74FAFC2-5A38-49BD-AE00-E3140C0509FA}"/>
            </a:ext>
          </a:extLst>
        </xdr:cNvPr>
        <xdr:cNvSpPr txBox="1"/>
      </xdr:nvSpPr>
      <xdr:spPr>
        <a:xfrm>
          <a:off x="152660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3101</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4A2EB8BE-5EC1-4D36-815A-EB979D45C65D}"/>
            </a:ext>
          </a:extLst>
        </xdr:cNvPr>
        <xdr:cNvSpPr txBox="1"/>
      </xdr:nvSpPr>
      <xdr:spPr>
        <a:xfrm>
          <a:off x="14389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84744</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BE30AC3A-6F24-4A0C-B332-00DD19822462}"/>
            </a:ext>
          </a:extLst>
        </xdr:cNvPr>
        <xdr:cNvSpPr txBox="1"/>
      </xdr:nvSpPr>
      <xdr:spPr>
        <a:xfrm>
          <a:off x="13500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26687</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33547A1C-4462-40AC-A1C2-FFC349D1E874}"/>
            </a:ext>
          </a:extLst>
        </xdr:cNvPr>
        <xdr:cNvSpPr txBox="1"/>
      </xdr:nvSpPr>
      <xdr:spPr>
        <a:xfrm>
          <a:off x="12611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F581C2A3-7A9C-41A1-AD75-D550F96059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752F3AFE-9A8B-4808-B36E-B70EAE0789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EC5E6BC2-CAC4-4B5D-AE46-D1155E4A19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61EB181B-940E-409F-BAF3-9E0A661440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FD6BB8AF-1970-45D3-B938-24BDB3B92F9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D2631E56-D9E8-4DD3-B2DF-1E883E74E6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C605B3CD-F45A-4829-ABF9-85AECA658B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46BC704F-CB2F-4061-B17B-E17BE34C225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20697AE-62C8-43C3-B4F1-E88E2AE725C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93D8A49C-AE6A-4344-9BC2-907CA47695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302A3C02-AAE8-40AF-B44E-D850AAA41FE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4BF1EC67-B785-4F65-8578-6BC0DA68192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E5BE8248-3EE4-407E-BAF8-5CC84ECBDF0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A3BAE5B0-4D39-4D33-8022-A132C1BCB9C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85E20613-87E8-48EB-941F-2872D55894F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6EC86329-3854-4515-B0FC-FA18E24E8C6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E5DA430F-F1E7-4CC9-8F27-ACDFD5D3C18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B22E2196-DD36-438F-AABF-B2B23745E6C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5B6B527C-F5BB-4FA5-B610-47E345295C3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5A203D74-F75E-4513-AB7B-1B7D1C27FA3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D0BC2E32-353F-4EE0-8052-6433199ED3D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8365BE67-8D1C-4FEE-9F32-9F8CF1DD3FF2}"/>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A64BEAEC-FCDF-4781-9055-F7283EEEE619}"/>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DBC0A674-1AF3-4142-90F3-3BE053C42EE9}"/>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C1D6C365-4EA3-4C51-BEB3-2B16B2A7BA22}"/>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828D0DE7-CE8B-4805-8C5A-C69536595A5E}"/>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CB8DEEAD-BDC8-4CC6-B5D2-CCF76FF19CCE}"/>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EDBF83E5-57F0-4199-9FB3-F2BAA01C0295}"/>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AF24EB0B-CB67-4656-BD88-073D07FB5974}"/>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B1D63771-DD64-43AD-A183-84DAD74B1FFC}"/>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CF9424CD-E319-4F21-836B-B78D0FE6706A}"/>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56F67E99-21CA-49A6-A1EC-6B51A662A03C}"/>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9768D5E6-A735-44EF-B5C8-5045583E8C2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341B81E-46A0-4F6F-9901-4518C1FD0C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BA3E74F-29C4-448E-BB63-47569BE1BE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AC28603-CEA3-4A4F-BF9A-5FAE29476AE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45FE531-79C0-499A-8977-CB5A5B0D9EC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79235</xdr:rowOff>
    </xdr:from>
    <xdr:to>
      <xdr:col>116</xdr:col>
      <xdr:colOff>114300</xdr:colOff>
      <xdr:row>42</xdr:row>
      <xdr:rowOff>9385</xdr:rowOff>
    </xdr:to>
    <xdr:sp macro="" textlink="">
      <xdr:nvSpPr>
        <xdr:cNvPr id="591" name="楕円 590">
          <a:extLst>
            <a:ext uri="{FF2B5EF4-FFF2-40B4-BE49-F238E27FC236}">
              <a16:creationId xmlns:a16="http://schemas.microsoft.com/office/drawing/2014/main" id="{DB493F94-6A84-4B6E-A1E9-65B8A472AC09}"/>
            </a:ext>
          </a:extLst>
        </xdr:cNvPr>
        <xdr:cNvSpPr/>
      </xdr:nvSpPr>
      <xdr:spPr>
        <a:xfrm>
          <a:off x="22110700" y="7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165612</xdr:rowOff>
    </xdr:from>
    <xdr:ext cx="378565" cy="259045"/>
    <xdr:sp macro="" textlink="">
      <xdr:nvSpPr>
        <xdr:cNvPr id="592" name="【一般廃棄物処理施設】&#10;一人当たり有形固定資産（償却資産）額該当値テキスト">
          <a:extLst>
            <a:ext uri="{FF2B5EF4-FFF2-40B4-BE49-F238E27FC236}">
              <a16:creationId xmlns:a16="http://schemas.microsoft.com/office/drawing/2014/main" id="{42F91680-430C-4230-AA03-AF17ABD7A656}"/>
            </a:ext>
          </a:extLst>
        </xdr:cNvPr>
        <xdr:cNvSpPr txBox="1"/>
      </xdr:nvSpPr>
      <xdr:spPr>
        <a:xfrm>
          <a:off x="22199600" y="7023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79308</xdr:rowOff>
    </xdr:from>
    <xdr:to>
      <xdr:col>112</xdr:col>
      <xdr:colOff>38100</xdr:colOff>
      <xdr:row>42</xdr:row>
      <xdr:rowOff>9458</xdr:rowOff>
    </xdr:to>
    <xdr:sp macro="" textlink="">
      <xdr:nvSpPr>
        <xdr:cNvPr id="593" name="楕円 592">
          <a:extLst>
            <a:ext uri="{FF2B5EF4-FFF2-40B4-BE49-F238E27FC236}">
              <a16:creationId xmlns:a16="http://schemas.microsoft.com/office/drawing/2014/main" id="{DCA0A773-BDD8-4104-874F-9FD0EC34DC3E}"/>
            </a:ext>
          </a:extLst>
        </xdr:cNvPr>
        <xdr:cNvSpPr/>
      </xdr:nvSpPr>
      <xdr:spPr>
        <a:xfrm>
          <a:off x="21272500" y="71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130035</xdr:rowOff>
    </xdr:from>
    <xdr:to>
      <xdr:col>116</xdr:col>
      <xdr:colOff>63500</xdr:colOff>
      <xdr:row>41</xdr:row>
      <xdr:rowOff>130108</xdr:rowOff>
    </xdr:to>
    <xdr:cxnSp macro="">
      <xdr:nvCxnSpPr>
        <xdr:cNvPr id="594" name="直線コネクタ 593">
          <a:extLst>
            <a:ext uri="{FF2B5EF4-FFF2-40B4-BE49-F238E27FC236}">
              <a16:creationId xmlns:a16="http://schemas.microsoft.com/office/drawing/2014/main" id="{25D88B39-D59C-4302-9280-45A4645B8C8E}"/>
            </a:ext>
          </a:extLst>
        </xdr:cNvPr>
        <xdr:cNvCxnSpPr/>
      </xdr:nvCxnSpPr>
      <xdr:spPr>
        <a:xfrm flipV="1">
          <a:off x="21323300" y="7159485"/>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79386</xdr:rowOff>
    </xdr:from>
    <xdr:to>
      <xdr:col>107</xdr:col>
      <xdr:colOff>101600</xdr:colOff>
      <xdr:row>42</xdr:row>
      <xdr:rowOff>9536</xdr:rowOff>
    </xdr:to>
    <xdr:sp macro="" textlink="">
      <xdr:nvSpPr>
        <xdr:cNvPr id="595" name="楕円 594">
          <a:extLst>
            <a:ext uri="{FF2B5EF4-FFF2-40B4-BE49-F238E27FC236}">
              <a16:creationId xmlns:a16="http://schemas.microsoft.com/office/drawing/2014/main" id="{99656D88-FD08-4AEF-8885-B8D8837792C3}"/>
            </a:ext>
          </a:extLst>
        </xdr:cNvPr>
        <xdr:cNvSpPr/>
      </xdr:nvSpPr>
      <xdr:spPr>
        <a:xfrm>
          <a:off x="20383500" y="710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130108</xdr:rowOff>
    </xdr:from>
    <xdr:to>
      <xdr:col>111</xdr:col>
      <xdr:colOff>177800</xdr:colOff>
      <xdr:row>41</xdr:row>
      <xdr:rowOff>130186</xdr:rowOff>
    </xdr:to>
    <xdr:cxnSp macro="">
      <xdr:nvCxnSpPr>
        <xdr:cNvPr id="596" name="直線コネクタ 595">
          <a:extLst>
            <a:ext uri="{FF2B5EF4-FFF2-40B4-BE49-F238E27FC236}">
              <a16:creationId xmlns:a16="http://schemas.microsoft.com/office/drawing/2014/main" id="{7A140D4A-8864-48E2-A7A1-913D5DDA601A}"/>
            </a:ext>
          </a:extLst>
        </xdr:cNvPr>
        <xdr:cNvCxnSpPr/>
      </xdr:nvCxnSpPr>
      <xdr:spPr>
        <a:xfrm flipV="1">
          <a:off x="20434300" y="7159558"/>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123899</xdr:rowOff>
    </xdr:from>
    <xdr:to>
      <xdr:col>102</xdr:col>
      <xdr:colOff>165100</xdr:colOff>
      <xdr:row>38</xdr:row>
      <xdr:rowOff>54049</xdr:rowOff>
    </xdr:to>
    <xdr:sp macro="" textlink="">
      <xdr:nvSpPr>
        <xdr:cNvPr id="597" name="楕円 596">
          <a:extLst>
            <a:ext uri="{FF2B5EF4-FFF2-40B4-BE49-F238E27FC236}">
              <a16:creationId xmlns:a16="http://schemas.microsoft.com/office/drawing/2014/main" id="{9BC0330F-1766-4F08-B814-785C829B3732}"/>
            </a:ext>
          </a:extLst>
        </xdr:cNvPr>
        <xdr:cNvSpPr/>
      </xdr:nvSpPr>
      <xdr:spPr>
        <a:xfrm>
          <a:off x="19494500" y="64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3249</xdr:rowOff>
    </xdr:from>
    <xdr:to>
      <xdr:col>107</xdr:col>
      <xdr:colOff>50800</xdr:colOff>
      <xdr:row>41</xdr:row>
      <xdr:rowOff>130186</xdr:rowOff>
    </xdr:to>
    <xdr:cxnSp macro="">
      <xdr:nvCxnSpPr>
        <xdr:cNvPr id="598" name="直線コネクタ 597">
          <a:extLst>
            <a:ext uri="{FF2B5EF4-FFF2-40B4-BE49-F238E27FC236}">
              <a16:creationId xmlns:a16="http://schemas.microsoft.com/office/drawing/2014/main" id="{1BA69BAB-23A1-458C-BCF8-BA1ED82F72AA}"/>
            </a:ext>
          </a:extLst>
        </xdr:cNvPr>
        <xdr:cNvCxnSpPr/>
      </xdr:nvCxnSpPr>
      <xdr:spPr>
        <a:xfrm>
          <a:off x="19545300" y="6518349"/>
          <a:ext cx="889000" cy="64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134396</xdr:rowOff>
    </xdr:from>
    <xdr:to>
      <xdr:col>98</xdr:col>
      <xdr:colOff>38100</xdr:colOff>
      <xdr:row>38</xdr:row>
      <xdr:rowOff>64546</xdr:rowOff>
    </xdr:to>
    <xdr:sp macro="" textlink="">
      <xdr:nvSpPr>
        <xdr:cNvPr id="599" name="楕円 598">
          <a:extLst>
            <a:ext uri="{FF2B5EF4-FFF2-40B4-BE49-F238E27FC236}">
              <a16:creationId xmlns:a16="http://schemas.microsoft.com/office/drawing/2014/main" id="{16006CEB-B86E-4121-9712-326D19253D34}"/>
            </a:ext>
          </a:extLst>
        </xdr:cNvPr>
        <xdr:cNvSpPr/>
      </xdr:nvSpPr>
      <xdr:spPr>
        <a:xfrm>
          <a:off x="18605500" y="647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3249</xdr:rowOff>
    </xdr:from>
    <xdr:to>
      <xdr:col>102</xdr:col>
      <xdr:colOff>114300</xdr:colOff>
      <xdr:row>38</xdr:row>
      <xdr:rowOff>13746</xdr:rowOff>
    </xdr:to>
    <xdr:cxnSp macro="">
      <xdr:nvCxnSpPr>
        <xdr:cNvPr id="600" name="直線コネクタ 599">
          <a:extLst>
            <a:ext uri="{FF2B5EF4-FFF2-40B4-BE49-F238E27FC236}">
              <a16:creationId xmlns:a16="http://schemas.microsoft.com/office/drawing/2014/main" id="{97FFCF9B-F49E-40EE-90FC-731ADD211087}"/>
            </a:ext>
          </a:extLst>
        </xdr:cNvPr>
        <xdr:cNvCxnSpPr/>
      </xdr:nvCxnSpPr>
      <xdr:spPr>
        <a:xfrm flipV="1">
          <a:off x="18656300" y="6518349"/>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7AEDDCE2-8988-462F-B708-B24C5667DC26}"/>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4A9404E6-71FE-4537-95D5-B4369BDDD4D6}"/>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0D8FDCBE-8645-4D1F-9D72-77B80BB00AF3}"/>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537DD130-307E-4534-AC7C-5DFEC7776A75}"/>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585</xdr:rowOff>
    </xdr:from>
    <xdr:ext cx="378565" cy="259045"/>
    <xdr:sp macro="" textlink="">
      <xdr:nvSpPr>
        <xdr:cNvPr id="605" name="n_1mainValue【一般廃棄物処理施設】&#10;一人当たり有形固定資産（償却資産）額">
          <a:extLst>
            <a:ext uri="{FF2B5EF4-FFF2-40B4-BE49-F238E27FC236}">
              <a16:creationId xmlns:a16="http://schemas.microsoft.com/office/drawing/2014/main" id="{8711F9FA-B37C-44C7-B8BA-8F45D4B1A03A}"/>
            </a:ext>
          </a:extLst>
        </xdr:cNvPr>
        <xdr:cNvSpPr txBox="1"/>
      </xdr:nvSpPr>
      <xdr:spPr>
        <a:xfrm>
          <a:off x="21121317" y="7201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663</xdr:rowOff>
    </xdr:from>
    <xdr:ext cx="378565" cy="259045"/>
    <xdr:sp macro="" textlink="">
      <xdr:nvSpPr>
        <xdr:cNvPr id="606" name="n_2mainValue【一般廃棄物処理施設】&#10;一人当たり有形固定資産（償却資産）額">
          <a:extLst>
            <a:ext uri="{FF2B5EF4-FFF2-40B4-BE49-F238E27FC236}">
              <a16:creationId xmlns:a16="http://schemas.microsoft.com/office/drawing/2014/main" id="{80860A25-BE92-4239-A48F-FE8E38FE33E0}"/>
            </a:ext>
          </a:extLst>
        </xdr:cNvPr>
        <xdr:cNvSpPr txBox="1"/>
      </xdr:nvSpPr>
      <xdr:spPr>
        <a:xfrm>
          <a:off x="20245017" y="7201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70576</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DE4A97B5-1F78-4268-AA53-C968BD63F659}"/>
            </a:ext>
          </a:extLst>
        </xdr:cNvPr>
        <xdr:cNvSpPr txBox="1"/>
      </xdr:nvSpPr>
      <xdr:spPr>
        <a:xfrm>
          <a:off x="19245795" y="624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55673</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B2714883-F781-447E-8C55-9BD90347F15A}"/>
            </a:ext>
          </a:extLst>
        </xdr:cNvPr>
        <xdr:cNvSpPr txBox="1"/>
      </xdr:nvSpPr>
      <xdr:spPr>
        <a:xfrm>
          <a:off x="18356795" y="657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5613B72E-8F72-49C4-BC89-E158578FA5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CDDAF99C-89FB-4220-A91A-668F1CAA25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C4D0F806-5BAB-418A-95C7-4A57D509EF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B8405086-1B93-4928-A524-CE08AB8E6C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EED868D8-A0C1-4D06-8112-718ADA9BF4F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63D3A29C-DEDB-4CEC-BB5C-B1E08E3F32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5BE80EB9-D0A2-4428-9ACC-9EB5D0952D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56ED08D0-3973-4C44-BD4F-30B6B26FEE4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377CA7FF-D33E-4ACA-9517-7AE84E98BA1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2DDDF05A-BFE6-42BD-82FE-AF3DB259C4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F8210F31-8C43-4B9A-B82A-E014E1E7456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4ACA9090-11CD-4735-B27F-08CC7B79AB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8F5A2F24-9513-43B8-91EA-7CF8A00FF3A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D17D7974-A28A-46D3-BE2D-976D3AF3253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6CF6621E-47BD-4E3B-9130-700BBE18BC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34B3830A-8B79-4DAC-B336-95AD3E354C4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A5E43084-48B6-40F7-BB92-FDCEBFE1268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9517894F-5521-4962-AF97-41F2F88CC97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46954E15-2BF8-4E4E-A65E-03C5DF0EE35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107D9428-2280-4FDB-939D-2C530B89721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E22CDC93-50EE-40B6-A4D4-E596C428616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B7BA90BF-E114-49C8-88FD-6FB942A685A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7CBD1313-DD01-4861-AE88-38A3F7F29C5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A65C82D3-924C-47DA-BC7F-90296D868D8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B03ABDEC-83B7-4B0D-90B1-082A4F81965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2D2D6C07-22CB-4186-8DE0-85EA05B29945}"/>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153B9867-2DD3-4FCC-88EF-0949BFD6CA9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3EFA3D3B-2D11-4D93-A36C-87DF0029A07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7007676E-0C7F-4B5D-B9C8-A30F79FAB5AB}"/>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9C0E98D5-C975-41BF-8F05-309EDBE13671}"/>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12CF994E-5C21-4CCD-8F3E-D1B34404435E}"/>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B2052AEB-D508-42BE-9CE3-0B93D9488F7C}"/>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1E8160EE-F80A-4511-92E5-A2900A920186}"/>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1474B7EF-03D7-4B1A-9ED9-86BF9478EE2C}"/>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98C50149-8DF8-4AD9-BCBD-B25D184DBDB9}"/>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2C2EC27F-7A00-4C83-A113-876885CB38E8}"/>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8468755-D2F6-4BA8-B5EC-392CFBCD558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5DE5DE5D-2A48-474C-A40F-B328B42ABC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DAEC867-81DE-4032-97AA-212FDA96136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C16A1F8-2290-4C05-8DC9-505E10E55B6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AC3943A-4F07-44EC-8C9C-3FBCF87D4E5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50" name="楕円 649">
          <a:extLst>
            <a:ext uri="{FF2B5EF4-FFF2-40B4-BE49-F238E27FC236}">
              <a16:creationId xmlns:a16="http://schemas.microsoft.com/office/drawing/2014/main" id="{4F7AC47D-388A-4D22-A725-ED31B7D9B95C}"/>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49B37DBC-F851-410D-A600-9EE1014622D2}"/>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52" name="楕円 651">
          <a:extLst>
            <a:ext uri="{FF2B5EF4-FFF2-40B4-BE49-F238E27FC236}">
              <a16:creationId xmlns:a16="http://schemas.microsoft.com/office/drawing/2014/main" id="{F8126896-00A3-439E-AA65-E0DC2F6A58AF}"/>
            </a:ext>
          </a:extLst>
        </xdr:cNvPr>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114300</xdr:rowOff>
    </xdr:to>
    <xdr:cxnSp macro="">
      <xdr:nvCxnSpPr>
        <xdr:cNvPr id="653" name="直線コネクタ 652">
          <a:extLst>
            <a:ext uri="{FF2B5EF4-FFF2-40B4-BE49-F238E27FC236}">
              <a16:creationId xmlns:a16="http://schemas.microsoft.com/office/drawing/2014/main" id="{DA3ABDAC-88FE-4F9E-AB89-2BEC8C98213E}"/>
            </a:ext>
          </a:extLst>
        </xdr:cNvPr>
        <xdr:cNvCxnSpPr/>
      </xdr:nvCxnSpPr>
      <xdr:spPr>
        <a:xfrm>
          <a:off x="15481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14515</xdr:rowOff>
    </xdr:from>
    <xdr:to>
      <xdr:col>76</xdr:col>
      <xdr:colOff>165100</xdr:colOff>
      <xdr:row>62</xdr:row>
      <xdr:rowOff>116115</xdr:rowOff>
    </xdr:to>
    <xdr:sp macro="" textlink="">
      <xdr:nvSpPr>
        <xdr:cNvPr id="654" name="楕円 653">
          <a:extLst>
            <a:ext uri="{FF2B5EF4-FFF2-40B4-BE49-F238E27FC236}">
              <a16:creationId xmlns:a16="http://schemas.microsoft.com/office/drawing/2014/main" id="{D0FF5D56-B194-424E-88D6-D7C172EA48EA}"/>
            </a:ext>
          </a:extLst>
        </xdr:cNvPr>
        <xdr:cNvSpPr/>
      </xdr:nvSpPr>
      <xdr:spPr>
        <a:xfrm>
          <a:off x="14541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65315</xdr:rowOff>
    </xdr:from>
    <xdr:to>
      <xdr:col>81</xdr:col>
      <xdr:colOff>50800</xdr:colOff>
      <xdr:row>62</xdr:row>
      <xdr:rowOff>114300</xdr:rowOff>
    </xdr:to>
    <xdr:cxnSp macro="">
      <xdr:nvCxnSpPr>
        <xdr:cNvPr id="655" name="直線コネクタ 654">
          <a:extLst>
            <a:ext uri="{FF2B5EF4-FFF2-40B4-BE49-F238E27FC236}">
              <a16:creationId xmlns:a16="http://schemas.microsoft.com/office/drawing/2014/main" id="{3B19D4E1-105A-45C4-A037-99235E86BF54}"/>
            </a:ext>
          </a:extLst>
        </xdr:cNvPr>
        <xdr:cNvCxnSpPr/>
      </xdr:nvCxnSpPr>
      <xdr:spPr>
        <a:xfrm>
          <a:off x="14592300" y="10695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87993</xdr:rowOff>
    </xdr:from>
    <xdr:to>
      <xdr:col>72</xdr:col>
      <xdr:colOff>38100</xdr:colOff>
      <xdr:row>62</xdr:row>
      <xdr:rowOff>18143</xdr:rowOff>
    </xdr:to>
    <xdr:sp macro="" textlink="">
      <xdr:nvSpPr>
        <xdr:cNvPr id="656" name="楕円 655">
          <a:extLst>
            <a:ext uri="{FF2B5EF4-FFF2-40B4-BE49-F238E27FC236}">
              <a16:creationId xmlns:a16="http://schemas.microsoft.com/office/drawing/2014/main" id="{C178EE4D-CCEE-43B6-A4F9-E82FFB5DC38F}"/>
            </a:ext>
          </a:extLst>
        </xdr:cNvPr>
        <xdr:cNvSpPr/>
      </xdr:nvSpPr>
      <xdr:spPr>
        <a:xfrm>
          <a:off x="13652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138793</xdr:rowOff>
    </xdr:from>
    <xdr:to>
      <xdr:col>76</xdr:col>
      <xdr:colOff>114300</xdr:colOff>
      <xdr:row>62</xdr:row>
      <xdr:rowOff>65315</xdr:rowOff>
    </xdr:to>
    <xdr:cxnSp macro="">
      <xdr:nvCxnSpPr>
        <xdr:cNvPr id="657" name="直線コネクタ 656">
          <a:extLst>
            <a:ext uri="{FF2B5EF4-FFF2-40B4-BE49-F238E27FC236}">
              <a16:creationId xmlns:a16="http://schemas.microsoft.com/office/drawing/2014/main" id="{12F3B098-B764-4850-B835-0716E8C6E407}"/>
            </a:ext>
          </a:extLst>
        </xdr:cNvPr>
        <xdr:cNvCxnSpPr/>
      </xdr:nvCxnSpPr>
      <xdr:spPr>
        <a:xfrm>
          <a:off x="13703300" y="10597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87993</xdr:rowOff>
    </xdr:from>
    <xdr:to>
      <xdr:col>67</xdr:col>
      <xdr:colOff>101600</xdr:colOff>
      <xdr:row>62</xdr:row>
      <xdr:rowOff>18143</xdr:rowOff>
    </xdr:to>
    <xdr:sp macro="" textlink="">
      <xdr:nvSpPr>
        <xdr:cNvPr id="658" name="楕円 657">
          <a:extLst>
            <a:ext uri="{FF2B5EF4-FFF2-40B4-BE49-F238E27FC236}">
              <a16:creationId xmlns:a16="http://schemas.microsoft.com/office/drawing/2014/main" id="{7648CC19-1D50-4A65-9A0D-0EF22CBB54BF}"/>
            </a:ext>
          </a:extLst>
        </xdr:cNvPr>
        <xdr:cNvSpPr/>
      </xdr:nvSpPr>
      <xdr:spPr>
        <a:xfrm>
          <a:off x="12763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138793</xdr:rowOff>
    </xdr:from>
    <xdr:to>
      <xdr:col>71</xdr:col>
      <xdr:colOff>177800</xdr:colOff>
      <xdr:row>61</xdr:row>
      <xdr:rowOff>138793</xdr:rowOff>
    </xdr:to>
    <xdr:cxnSp macro="">
      <xdr:nvCxnSpPr>
        <xdr:cNvPr id="659" name="直線コネクタ 658">
          <a:extLst>
            <a:ext uri="{FF2B5EF4-FFF2-40B4-BE49-F238E27FC236}">
              <a16:creationId xmlns:a16="http://schemas.microsoft.com/office/drawing/2014/main" id="{36988C4C-1409-4883-8C56-6666186CBFB8}"/>
            </a:ext>
          </a:extLst>
        </xdr:cNvPr>
        <xdr:cNvCxnSpPr/>
      </xdr:nvCxnSpPr>
      <xdr:spPr>
        <a:xfrm>
          <a:off x="12814300" y="1059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1E737A8B-50D8-424C-803C-37907EDADD61}"/>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64116AE9-4088-44C3-A0FE-265B761707F9}"/>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EA324589-A46F-4045-8C3D-93657316662B}"/>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1FE27385-243A-4482-BACD-F53FF6205FAA}"/>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9B62EE01-67B4-4358-B67E-7EB116256D34}"/>
            </a:ext>
          </a:extLst>
        </xdr:cNvPr>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107242</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CD326C45-BF72-4A6C-949C-A9376A8A2B8D}"/>
            </a:ext>
          </a:extLst>
        </xdr:cNvPr>
        <xdr:cNvSpPr txBox="1"/>
      </xdr:nvSpPr>
      <xdr:spPr>
        <a:xfrm>
          <a:off x="14389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9270</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94EA025-89D0-4162-8410-75230BD6165A}"/>
            </a:ext>
          </a:extLst>
        </xdr:cNvPr>
        <xdr:cNvSpPr txBox="1"/>
      </xdr:nvSpPr>
      <xdr:spPr>
        <a:xfrm>
          <a:off x="13500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9270</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39C38623-7AB7-4A69-A89E-1AC981296E10}"/>
            </a:ext>
          </a:extLst>
        </xdr:cNvPr>
        <xdr:cNvSpPr txBox="1"/>
      </xdr:nvSpPr>
      <xdr:spPr>
        <a:xfrm>
          <a:off x="12611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88B9C22E-A4D6-4705-80BA-A94A48639A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58E083C7-7C02-451D-ADA9-F5F7B59554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6ED05270-9B3D-432B-BDFD-481226B4B8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BBAEDD05-83DB-4514-BA01-D35FD960E9C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9A0FA1-288E-47D7-90A6-9DFA04B793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498525B6-2075-4487-B576-29421E8D39B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1F669966-9C43-41C1-A1FB-219E1C72EEC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C97191B8-3B04-477F-86DB-5D7CA91F6A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15471FFA-9742-4A31-805D-8C26C5D626F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BA83AE3E-60BA-40B5-B72C-7D23716199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EF7B3732-4938-4AEE-A2E0-1E0E0351E4F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2B2A1F26-C358-4C22-93E8-51483A0EAEB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37B42557-F81E-4706-A0F8-E77677228D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B193683B-5FFB-4B19-91B3-5AAE1944D5A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6B3EE061-27D0-4882-93D4-9F4354F2C80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F47806E7-6538-4624-B2A4-442DF0FE457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C5A9FFB9-F0A0-49F9-94B9-A54030D2B6A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CF5D8E2A-9B33-4667-B52C-E79A9A77F6C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710C1599-DB1B-4D44-89FA-F2E07E4A1FB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E82F589B-A2E2-4DC7-A24E-AB05934A709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5F5CAC9F-6314-433C-8328-694EF51F7AB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BE42F06D-B82E-4C17-94B9-75811C12761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53C7DFD-BBF7-42AE-B956-85E7AEF5D4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D2485FE1-B8DD-402F-8ED2-D69517FA3473}"/>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971FBADF-2DD6-46BB-A688-E29694036A45}"/>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9A6DFE5D-ACBF-4857-8609-E1F5EC61A8AB}"/>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5BE6F4A2-38CD-47A1-8C67-929CA0E73CD2}"/>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6664C99E-02D0-44E9-9397-74023F48D937}"/>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C6DD3BC-AFD3-4A45-B2A7-FBC5B5BB5D02}"/>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0CA35CF0-0832-479A-9E45-A06B6D474EC2}"/>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E068D452-6706-4DF4-B3B2-E8D111674328}"/>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9F5518E7-E10C-4F67-BCD2-C0ACAE749A32}"/>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C37F6AE2-2D70-480E-97B6-8012C756D284}"/>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50A14E01-2476-4955-9AEC-B9414D47ED7B}"/>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7269BD9-537D-48A5-A723-6D9AD870BE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A6FFA0C-4545-45EF-98BE-60F272867D8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BA8B605-D2A5-4BDA-A72B-134FAF134A3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89ECD42-4F10-4364-92C0-528196E5CF2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CA2A4B28-6CDA-488D-8037-E62F2800BA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707" name="楕円 706">
          <a:extLst>
            <a:ext uri="{FF2B5EF4-FFF2-40B4-BE49-F238E27FC236}">
              <a16:creationId xmlns:a16="http://schemas.microsoft.com/office/drawing/2014/main" id="{63C05EDF-C413-4F93-AAF9-B4711DFB858D}"/>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8A2B87BE-E398-4066-ACF7-34FB37EE2D36}"/>
            </a:ext>
          </a:extLst>
        </xdr:cNvPr>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709" name="楕円 708">
          <a:extLst>
            <a:ext uri="{FF2B5EF4-FFF2-40B4-BE49-F238E27FC236}">
              <a16:creationId xmlns:a16="http://schemas.microsoft.com/office/drawing/2014/main" id="{1376648C-28F0-4116-8809-0BC2CFB0AF8B}"/>
            </a:ext>
          </a:extLst>
        </xdr:cNvPr>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144780</xdr:rowOff>
    </xdr:to>
    <xdr:cxnSp macro="">
      <xdr:nvCxnSpPr>
        <xdr:cNvPr id="710" name="直線コネクタ 709">
          <a:extLst>
            <a:ext uri="{FF2B5EF4-FFF2-40B4-BE49-F238E27FC236}">
              <a16:creationId xmlns:a16="http://schemas.microsoft.com/office/drawing/2014/main" id="{A066F04E-8586-4BD6-9472-0ED282F70CE5}"/>
            </a:ext>
          </a:extLst>
        </xdr:cNvPr>
        <xdr:cNvCxnSpPr/>
      </xdr:nvCxnSpPr>
      <xdr:spPr>
        <a:xfrm flipV="1">
          <a:off x="21323300" y="10767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711" name="楕円 710">
          <a:extLst>
            <a:ext uri="{FF2B5EF4-FFF2-40B4-BE49-F238E27FC236}">
              <a16:creationId xmlns:a16="http://schemas.microsoft.com/office/drawing/2014/main" id="{2B7D4DBA-BA28-4828-891C-3ADAE4D548E4}"/>
            </a:ext>
          </a:extLst>
        </xdr:cNvPr>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152400</xdr:rowOff>
    </xdr:to>
    <xdr:cxnSp macro="">
      <xdr:nvCxnSpPr>
        <xdr:cNvPr id="712" name="直線コネクタ 711">
          <a:extLst>
            <a:ext uri="{FF2B5EF4-FFF2-40B4-BE49-F238E27FC236}">
              <a16:creationId xmlns:a16="http://schemas.microsoft.com/office/drawing/2014/main" id="{F8FB74F6-ABA0-4C4E-A175-F8F9A526FB95}"/>
            </a:ext>
          </a:extLst>
        </xdr:cNvPr>
        <xdr:cNvCxnSpPr/>
      </xdr:nvCxnSpPr>
      <xdr:spPr>
        <a:xfrm flipV="1">
          <a:off x="20434300" y="1077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713" name="楕円 712">
          <a:extLst>
            <a:ext uri="{FF2B5EF4-FFF2-40B4-BE49-F238E27FC236}">
              <a16:creationId xmlns:a16="http://schemas.microsoft.com/office/drawing/2014/main" id="{3EB05A9C-A10B-4B32-B9AF-5E812A6E7D57}"/>
            </a:ext>
          </a:extLst>
        </xdr:cNvPr>
        <xdr:cNvSpPr/>
      </xdr:nvSpPr>
      <xdr:spPr>
        <a:xfrm>
          <a:off x="19494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156210</xdr:rowOff>
    </xdr:to>
    <xdr:cxnSp macro="">
      <xdr:nvCxnSpPr>
        <xdr:cNvPr id="714" name="直線コネクタ 713">
          <a:extLst>
            <a:ext uri="{FF2B5EF4-FFF2-40B4-BE49-F238E27FC236}">
              <a16:creationId xmlns:a16="http://schemas.microsoft.com/office/drawing/2014/main" id="{0AE106A9-96D7-45CC-9CFC-A7FA6AB74002}"/>
            </a:ext>
          </a:extLst>
        </xdr:cNvPr>
        <xdr:cNvCxnSpPr/>
      </xdr:nvCxnSpPr>
      <xdr:spPr>
        <a:xfrm flipV="1">
          <a:off x="19545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715" name="楕円 714">
          <a:extLst>
            <a:ext uri="{FF2B5EF4-FFF2-40B4-BE49-F238E27FC236}">
              <a16:creationId xmlns:a16="http://schemas.microsoft.com/office/drawing/2014/main" id="{6B2408BD-2906-4855-BCAC-BFDD09F996A9}"/>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156210</xdr:rowOff>
    </xdr:from>
    <xdr:to>
      <xdr:col>102</xdr:col>
      <xdr:colOff>114300</xdr:colOff>
      <xdr:row>62</xdr:row>
      <xdr:rowOff>160020</xdr:rowOff>
    </xdr:to>
    <xdr:cxnSp macro="">
      <xdr:nvCxnSpPr>
        <xdr:cNvPr id="716" name="直線コネクタ 715">
          <a:extLst>
            <a:ext uri="{FF2B5EF4-FFF2-40B4-BE49-F238E27FC236}">
              <a16:creationId xmlns:a16="http://schemas.microsoft.com/office/drawing/2014/main" id="{7E570E03-237F-4D52-A48B-0321E0E67C3E}"/>
            </a:ext>
          </a:extLst>
        </xdr:cNvPr>
        <xdr:cNvCxnSpPr/>
      </xdr:nvCxnSpPr>
      <xdr:spPr>
        <a:xfrm flipV="1">
          <a:off x="18656300" y="10786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a:extLst>
            <a:ext uri="{FF2B5EF4-FFF2-40B4-BE49-F238E27FC236}">
              <a16:creationId xmlns:a16="http://schemas.microsoft.com/office/drawing/2014/main" id="{23C9E37F-5B80-4602-ABAE-9AE95A7179E3}"/>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a:extLst>
            <a:ext uri="{FF2B5EF4-FFF2-40B4-BE49-F238E27FC236}">
              <a16:creationId xmlns:a16="http://schemas.microsoft.com/office/drawing/2014/main" id="{2C55BD96-FA33-40F2-AA9B-3CBECB480FBB}"/>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a:extLst>
            <a:ext uri="{FF2B5EF4-FFF2-40B4-BE49-F238E27FC236}">
              <a16:creationId xmlns:a16="http://schemas.microsoft.com/office/drawing/2014/main" id="{795E1DB2-8AF6-4763-8FDD-7F02B1C1BFD9}"/>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id="{8A5CB5E5-1F1B-4F2A-BED3-54B2F23AFB13}"/>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721" name="n_1mainValue【保健センター・保健所】&#10;一人当たり面積">
          <a:extLst>
            <a:ext uri="{FF2B5EF4-FFF2-40B4-BE49-F238E27FC236}">
              <a16:creationId xmlns:a16="http://schemas.microsoft.com/office/drawing/2014/main" id="{D09F1C4B-F6F4-4BF9-A2ED-E3D51B26C07E}"/>
            </a:ext>
          </a:extLst>
        </xdr:cNvPr>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722" name="n_2mainValue【保健センター・保健所】&#10;一人当たり面積">
          <a:extLst>
            <a:ext uri="{FF2B5EF4-FFF2-40B4-BE49-F238E27FC236}">
              <a16:creationId xmlns:a16="http://schemas.microsoft.com/office/drawing/2014/main" id="{8A65F265-9F9C-425F-B9D3-F55E0D9DBA1B}"/>
            </a:ext>
          </a:extLst>
        </xdr:cNvPr>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23" name="n_3mainValue【保健センター・保健所】&#10;一人当たり面積">
          <a:extLst>
            <a:ext uri="{FF2B5EF4-FFF2-40B4-BE49-F238E27FC236}">
              <a16:creationId xmlns:a16="http://schemas.microsoft.com/office/drawing/2014/main" id="{88341232-8069-4B51-AB65-7F97509A9352}"/>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24" name="n_4mainValue【保健センター・保健所】&#10;一人当たり面積">
          <a:extLst>
            <a:ext uri="{FF2B5EF4-FFF2-40B4-BE49-F238E27FC236}">
              <a16:creationId xmlns:a16="http://schemas.microsoft.com/office/drawing/2014/main" id="{37A66D03-CFAD-4238-9571-8D030D14B7DD}"/>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CFD1EAF-5DAA-44CF-A83C-F9FBF6B0E27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39DBBBA7-16B7-40BB-AE38-340BA0214D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E1CF811-4B18-4F0C-B808-A8858C59326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B81B63A8-C4E0-49D9-B652-944BFC82079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87BA354B-95FF-4DDB-A0EC-211D00EC561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2E39EBE9-1C9F-4BD6-8D18-F8B4B7E9AE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46AA8690-E499-4910-B1C5-83D5BC366F9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874369A2-A712-4E2A-9DDA-B21008899BE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3613CFAB-4A4F-4D00-B65E-28114CFB61A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A42D65CD-ECD2-4105-9A84-811D5BA0C32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6767A98C-2699-4A9A-98BA-5F7638BAFBD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20DA3ED8-979F-4B93-8A20-15E0604110F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060EBF37-80F9-4CD0-82FC-A90ED4F4DF6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818683CA-52E8-4D4F-8775-7BD667457EC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3FF90356-8697-403D-B3C5-604B97370B1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2F416280-09A3-49B9-9B17-9210A6ECA7E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F77BF5C9-1492-4D29-B8C8-8CC50B58435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FC63EF9C-FC7C-49F0-AB95-07507B1355C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7D0128C5-99DD-4F64-8B43-40A70B552BE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6B49AB70-93EB-481C-AB44-B278BC57AB5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2D447D09-AECA-4375-AB1A-B683BFD32F8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97913CEC-92B0-4DE2-A466-789448DA85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DC8B1C01-D45B-46F0-8EDC-F2BD243A3A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62B85045-3818-48A6-9AC7-1785A1618D5F}"/>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E7DA1066-63BC-4193-8189-258D91B2272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008E359A-BBED-427F-A246-12ED4486B0B5}"/>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597AC91E-AA2B-4BE9-84DC-5D536898348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33565CB4-AD27-4827-A689-6643B7F14AC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EB0D294E-A8BA-4AEC-B0EA-DD87BD877996}"/>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F92F8817-BA9E-4E66-A26F-2C461A71250B}"/>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A2034ED8-EADC-4DB3-9D3B-DC32031D7C08}"/>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9C98DFE2-6C6A-490F-8DB4-6CCF8B8B848F}"/>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F5BC2CD7-4091-42FC-9AB1-80FFB3CB71B2}"/>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6D862ECD-241D-4FFC-B077-28BB4273A2C3}"/>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F687905D-392E-42A2-A134-DF2382D57D0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13313EC3-ADF3-4939-BDAF-56DAE38D4A7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DDEFDE4C-E29E-483B-850B-6765BB610F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08612A2-D69C-433D-9FC3-5E2A18195D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3E03B84-1493-48E4-BEFA-C1524B59DE3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764" name="楕円 763">
          <a:extLst>
            <a:ext uri="{FF2B5EF4-FFF2-40B4-BE49-F238E27FC236}">
              <a16:creationId xmlns:a16="http://schemas.microsoft.com/office/drawing/2014/main" id="{573D0C94-1B52-45D8-B4AC-72110DE322CB}"/>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340478" cy="259045"/>
    <xdr:sp macro="" textlink="">
      <xdr:nvSpPr>
        <xdr:cNvPr id="765" name="【消防施設】&#10;有形固定資産減価償却率該当値テキスト">
          <a:extLst>
            <a:ext uri="{FF2B5EF4-FFF2-40B4-BE49-F238E27FC236}">
              <a16:creationId xmlns:a16="http://schemas.microsoft.com/office/drawing/2014/main" id="{E344DFF8-0A00-4A89-913F-0D505361C716}"/>
            </a:ext>
          </a:extLst>
        </xdr:cNvPr>
        <xdr:cNvSpPr txBox="1"/>
      </xdr:nvSpPr>
      <xdr:spPr>
        <a:xfrm>
          <a:off x="16357600" y="1323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766" name="楕円 765">
          <a:extLst>
            <a:ext uri="{FF2B5EF4-FFF2-40B4-BE49-F238E27FC236}">
              <a16:creationId xmlns:a16="http://schemas.microsoft.com/office/drawing/2014/main" id="{1FECF459-F11E-4371-8BC3-400710E8A7EB}"/>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767" name="直線コネクタ 766">
          <a:extLst>
            <a:ext uri="{FF2B5EF4-FFF2-40B4-BE49-F238E27FC236}">
              <a16:creationId xmlns:a16="http://schemas.microsoft.com/office/drawing/2014/main" id="{65345B82-B4AD-403F-86B8-E3A0BA03D5CB}"/>
            </a:ext>
          </a:extLst>
        </xdr:cNvPr>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105411</xdr:rowOff>
    </xdr:from>
    <xdr:to>
      <xdr:col>72</xdr:col>
      <xdr:colOff>38100</xdr:colOff>
      <xdr:row>84</xdr:row>
      <xdr:rowOff>35561</xdr:rowOff>
    </xdr:to>
    <xdr:sp macro="" textlink="">
      <xdr:nvSpPr>
        <xdr:cNvPr id="768" name="楕円 767">
          <a:extLst>
            <a:ext uri="{FF2B5EF4-FFF2-40B4-BE49-F238E27FC236}">
              <a16:creationId xmlns:a16="http://schemas.microsoft.com/office/drawing/2014/main" id="{820A0676-2A44-4695-8342-DC69F842E57C}"/>
            </a:ext>
          </a:extLst>
        </xdr:cNvPr>
        <xdr:cNvSpPr/>
      </xdr:nvSpPr>
      <xdr:spPr>
        <a:xfrm>
          <a:off x="1365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82550</xdr:rowOff>
    </xdr:from>
    <xdr:to>
      <xdr:col>67</xdr:col>
      <xdr:colOff>101600</xdr:colOff>
      <xdr:row>84</xdr:row>
      <xdr:rowOff>12700</xdr:rowOff>
    </xdr:to>
    <xdr:sp macro="" textlink="">
      <xdr:nvSpPr>
        <xdr:cNvPr id="769" name="楕円 768">
          <a:extLst>
            <a:ext uri="{FF2B5EF4-FFF2-40B4-BE49-F238E27FC236}">
              <a16:creationId xmlns:a16="http://schemas.microsoft.com/office/drawing/2014/main" id="{678E24CF-E063-485D-8739-D6992BDAC185}"/>
            </a:ext>
          </a:extLst>
        </xdr:cNvPr>
        <xdr:cNvSpPr/>
      </xdr:nvSpPr>
      <xdr:spPr>
        <a:xfrm>
          <a:off x="1276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133350</xdr:rowOff>
    </xdr:from>
    <xdr:to>
      <xdr:col>71</xdr:col>
      <xdr:colOff>177800</xdr:colOff>
      <xdr:row>83</xdr:row>
      <xdr:rowOff>156211</xdr:rowOff>
    </xdr:to>
    <xdr:cxnSp macro="">
      <xdr:nvCxnSpPr>
        <xdr:cNvPr id="770" name="直線コネクタ 769">
          <a:extLst>
            <a:ext uri="{FF2B5EF4-FFF2-40B4-BE49-F238E27FC236}">
              <a16:creationId xmlns:a16="http://schemas.microsoft.com/office/drawing/2014/main" id="{4490DE22-45A2-4EF2-8E3A-BF81FE48BB2B}"/>
            </a:ext>
          </a:extLst>
        </xdr:cNvPr>
        <xdr:cNvCxnSpPr/>
      </xdr:nvCxnSpPr>
      <xdr:spPr>
        <a:xfrm>
          <a:off x="12814300" y="14363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1" name="n_1aveValue【消防施設】&#10;有形固定資産減価償却率">
          <a:extLst>
            <a:ext uri="{FF2B5EF4-FFF2-40B4-BE49-F238E27FC236}">
              <a16:creationId xmlns:a16="http://schemas.microsoft.com/office/drawing/2014/main" id="{FBEFAB61-D742-4482-8724-002A57379634}"/>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2" name="n_2aveValue【消防施設】&#10;有形固定資産減価償却率">
          <a:extLst>
            <a:ext uri="{FF2B5EF4-FFF2-40B4-BE49-F238E27FC236}">
              <a16:creationId xmlns:a16="http://schemas.microsoft.com/office/drawing/2014/main" id="{22A340E8-5326-44AB-BF85-365B757048DB}"/>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3" name="n_3aveValue【消防施設】&#10;有形固定資産減価償却率">
          <a:extLst>
            <a:ext uri="{FF2B5EF4-FFF2-40B4-BE49-F238E27FC236}">
              <a16:creationId xmlns:a16="http://schemas.microsoft.com/office/drawing/2014/main" id="{BAB4DF95-5B6F-469B-AFDD-D76A82984773}"/>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4" name="n_4aveValue【消防施設】&#10;有形固定資産減価償却率">
          <a:extLst>
            <a:ext uri="{FF2B5EF4-FFF2-40B4-BE49-F238E27FC236}">
              <a16:creationId xmlns:a16="http://schemas.microsoft.com/office/drawing/2014/main" id="{8D560F5D-4D02-4823-B3E2-16AE1227E89A}"/>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29227</xdr:rowOff>
    </xdr:from>
    <xdr:ext cx="340478" cy="259045"/>
    <xdr:sp macro="" textlink="">
      <xdr:nvSpPr>
        <xdr:cNvPr id="775" name="n_1mainValue【消防施設】&#10;有形固定資産減価償却率">
          <a:extLst>
            <a:ext uri="{FF2B5EF4-FFF2-40B4-BE49-F238E27FC236}">
              <a16:creationId xmlns:a16="http://schemas.microsoft.com/office/drawing/2014/main" id="{30523D49-0CBF-42D1-BD0D-6A938D0FA933}"/>
            </a:ext>
          </a:extLst>
        </xdr:cNvPr>
        <xdr:cNvSpPr txBox="1"/>
      </xdr:nvSpPr>
      <xdr:spPr>
        <a:xfrm>
          <a:off x="152983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26688</xdr:rowOff>
    </xdr:from>
    <xdr:ext cx="405111" cy="259045"/>
    <xdr:sp macro="" textlink="">
      <xdr:nvSpPr>
        <xdr:cNvPr id="776" name="n_3mainValue【消防施設】&#10;有形固定資産減価償却率">
          <a:extLst>
            <a:ext uri="{FF2B5EF4-FFF2-40B4-BE49-F238E27FC236}">
              <a16:creationId xmlns:a16="http://schemas.microsoft.com/office/drawing/2014/main" id="{89A73839-E452-445C-B738-1BD41412ED4C}"/>
            </a:ext>
          </a:extLst>
        </xdr:cNvPr>
        <xdr:cNvSpPr txBox="1"/>
      </xdr:nvSpPr>
      <xdr:spPr>
        <a:xfrm>
          <a:off x="13500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3827</xdr:rowOff>
    </xdr:from>
    <xdr:ext cx="405111" cy="259045"/>
    <xdr:sp macro="" textlink="">
      <xdr:nvSpPr>
        <xdr:cNvPr id="777" name="n_4mainValue【消防施設】&#10;有形固定資産減価償却率">
          <a:extLst>
            <a:ext uri="{FF2B5EF4-FFF2-40B4-BE49-F238E27FC236}">
              <a16:creationId xmlns:a16="http://schemas.microsoft.com/office/drawing/2014/main" id="{D1927CE5-49C7-4735-8409-FBEE6C7237D8}"/>
            </a:ext>
          </a:extLst>
        </xdr:cNvPr>
        <xdr:cNvSpPr txBox="1"/>
      </xdr:nvSpPr>
      <xdr:spPr>
        <a:xfrm>
          <a:off x="12611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817785BF-71D4-4569-80CF-F4B7913C13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5A5C76B1-522E-466A-9F67-5343C3478D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66C8C1DD-1F1E-47F6-A30D-F50D584759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A77A5316-47E2-4048-BB7A-A73F5F7C4C6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6705D44B-C737-4457-A69A-DD6E4E35958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FE0781D-01E4-4361-8C0F-1116809CEF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9FF725C5-924B-4CED-8C62-6CE4C2A10D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24DC2689-1B86-4857-9CBB-42F174C4D78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DEBBD3B0-766D-4C7C-A446-5AADEC95D0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6CC86206-AF2C-4379-A254-0DA33A47368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9EAB1C3E-E840-4052-8C63-BE8B8DF3040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5D2157FF-F8D5-4B48-87D7-9AE90F5652A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38CC8442-96AF-4C75-84F2-19CA6A0D53F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1" name="テキスト ボックス 790">
          <a:extLst>
            <a:ext uri="{FF2B5EF4-FFF2-40B4-BE49-F238E27FC236}">
              <a16:creationId xmlns:a16="http://schemas.microsoft.com/office/drawing/2014/main" id="{10276BC4-8231-4A2C-BA39-F4DFC812B1AF}"/>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46CA13FF-F931-48D6-911C-E40720FA77B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3" name="テキスト ボックス 792">
          <a:extLst>
            <a:ext uri="{FF2B5EF4-FFF2-40B4-BE49-F238E27FC236}">
              <a16:creationId xmlns:a16="http://schemas.microsoft.com/office/drawing/2014/main" id="{BA2AE245-4B5B-41D5-9D2A-0BC9106C97FD}"/>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70C7E799-FF51-4CC8-9123-BD84DB290FC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5" name="テキスト ボックス 794">
          <a:extLst>
            <a:ext uri="{FF2B5EF4-FFF2-40B4-BE49-F238E27FC236}">
              <a16:creationId xmlns:a16="http://schemas.microsoft.com/office/drawing/2014/main" id="{1648EF63-E109-4FF0-A831-EFCAD0E815E9}"/>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97D6D99B-B3CB-451F-98B1-B6F6272026E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7" name="テキスト ボックス 796">
          <a:extLst>
            <a:ext uri="{FF2B5EF4-FFF2-40B4-BE49-F238E27FC236}">
              <a16:creationId xmlns:a16="http://schemas.microsoft.com/office/drawing/2014/main" id="{269E98EA-E65B-44B0-8B8D-A0A7EDF0E8E5}"/>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73D6A586-B927-4D66-BFBF-E9C6F4F8861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9" name="テキスト ボックス 798">
          <a:extLst>
            <a:ext uri="{FF2B5EF4-FFF2-40B4-BE49-F238E27FC236}">
              <a16:creationId xmlns:a16="http://schemas.microsoft.com/office/drawing/2014/main" id="{F07904D8-132B-4A44-A334-E2A268139914}"/>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3E522766-F55B-42D0-85D5-B12D2D4B68F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1" name="直線コネクタ 800">
          <a:extLst>
            <a:ext uri="{FF2B5EF4-FFF2-40B4-BE49-F238E27FC236}">
              <a16:creationId xmlns:a16="http://schemas.microsoft.com/office/drawing/2014/main" id="{9F6C6169-7A5D-46D8-8DF1-8A3B903E7897}"/>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2" name="【消防施設】&#10;一人当たり面積最小値テキスト">
          <a:extLst>
            <a:ext uri="{FF2B5EF4-FFF2-40B4-BE49-F238E27FC236}">
              <a16:creationId xmlns:a16="http://schemas.microsoft.com/office/drawing/2014/main" id="{9763389A-D342-4865-B458-FD2B0EF81649}"/>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3" name="直線コネクタ 802">
          <a:extLst>
            <a:ext uri="{FF2B5EF4-FFF2-40B4-BE49-F238E27FC236}">
              <a16:creationId xmlns:a16="http://schemas.microsoft.com/office/drawing/2014/main" id="{192531C5-E912-45AD-A396-7581C5455627}"/>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4" name="【消防施設】&#10;一人当たり面積最大値テキスト">
          <a:extLst>
            <a:ext uri="{FF2B5EF4-FFF2-40B4-BE49-F238E27FC236}">
              <a16:creationId xmlns:a16="http://schemas.microsoft.com/office/drawing/2014/main" id="{CF095DA9-628C-4123-8793-2C22656885BA}"/>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5" name="直線コネクタ 804">
          <a:extLst>
            <a:ext uri="{FF2B5EF4-FFF2-40B4-BE49-F238E27FC236}">
              <a16:creationId xmlns:a16="http://schemas.microsoft.com/office/drawing/2014/main" id="{05203009-8EF8-4621-AB5E-496ADA328E07}"/>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06" name="【消防施設】&#10;一人当たり面積平均値テキスト">
          <a:extLst>
            <a:ext uri="{FF2B5EF4-FFF2-40B4-BE49-F238E27FC236}">
              <a16:creationId xmlns:a16="http://schemas.microsoft.com/office/drawing/2014/main" id="{DBB908FA-1511-46C3-9E44-947D367088B8}"/>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07" name="フローチャート: 判断 806">
          <a:extLst>
            <a:ext uri="{FF2B5EF4-FFF2-40B4-BE49-F238E27FC236}">
              <a16:creationId xmlns:a16="http://schemas.microsoft.com/office/drawing/2014/main" id="{6F01FC62-5C2F-4F08-B294-576D4CF58B7F}"/>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08" name="フローチャート: 判断 807">
          <a:extLst>
            <a:ext uri="{FF2B5EF4-FFF2-40B4-BE49-F238E27FC236}">
              <a16:creationId xmlns:a16="http://schemas.microsoft.com/office/drawing/2014/main" id="{063B326C-E768-47BA-BECB-53F8F83D7EC5}"/>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09" name="フローチャート: 判断 808">
          <a:extLst>
            <a:ext uri="{FF2B5EF4-FFF2-40B4-BE49-F238E27FC236}">
              <a16:creationId xmlns:a16="http://schemas.microsoft.com/office/drawing/2014/main" id="{558C53C1-F254-44B3-BD87-135B440D1A0E}"/>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0" name="フローチャート: 判断 809">
          <a:extLst>
            <a:ext uri="{FF2B5EF4-FFF2-40B4-BE49-F238E27FC236}">
              <a16:creationId xmlns:a16="http://schemas.microsoft.com/office/drawing/2014/main" id="{13C1E53F-8539-44D2-9595-DB5F9DA96EBF}"/>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1" name="フローチャート: 判断 810">
          <a:extLst>
            <a:ext uri="{FF2B5EF4-FFF2-40B4-BE49-F238E27FC236}">
              <a16:creationId xmlns:a16="http://schemas.microsoft.com/office/drawing/2014/main" id="{FF2470F2-9A94-4784-9410-8081DE263322}"/>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F9E7BD17-8AC7-4762-A359-A259249E0B3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E93FD898-C5A9-4418-9D1B-D09F3AAA710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EDAA584B-3165-487E-9AD8-FA0A55BD82E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AC3F4202-23EB-4FA0-A461-AA9E8BD7BF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0A942AC-7F62-41F0-8AB1-FFA5EE84107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63260</xdr:rowOff>
    </xdr:from>
    <xdr:to>
      <xdr:col>116</xdr:col>
      <xdr:colOff>114300</xdr:colOff>
      <xdr:row>86</xdr:row>
      <xdr:rowOff>164860</xdr:rowOff>
    </xdr:to>
    <xdr:sp macro="" textlink="">
      <xdr:nvSpPr>
        <xdr:cNvPr id="817" name="楕円 816">
          <a:extLst>
            <a:ext uri="{FF2B5EF4-FFF2-40B4-BE49-F238E27FC236}">
              <a16:creationId xmlns:a16="http://schemas.microsoft.com/office/drawing/2014/main" id="{A98D050A-F0C9-4C8C-B8FF-5594E6C2E6CE}"/>
            </a:ext>
          </a:extLst>
        </xdr:cNvPr>
        <xdr:cNvSpPr/>
      </xdr:nvSpPr>
      <xdr:spPr>
        <a:xfrm>
          <a:off x="22110700" y="148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18" name="【消防施設】&#10;一人当たり面積該当値テキスト">
          <a:extLst>
            <a:ext uri="{FF2B5EF4-FFF2-40B4-BE49-F238E27FC236}">
              <a16:creationId xmlns:a16="http://schemas.microsoft.com/office/drawing/2014/main" id="{76DEAA02-8F3A-4F2A-B967-E5A56FC0075A}"/>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63264</xdr:rowOff>
    </xdr:from>
    <xdr:to>
      <xdr:col>112</xdr:col>
      <xdr:colOff>38100</xdr:colOff>
      <xdr:row>86</xdr:row>
      <xdr:rowOff>164864</xdr:rowOff>
    </xdr:to>
    <xdr:sp macro="" textlink="">
      <xdr:nvSpPr>
        <xdr:cNvPr id="819" name="楕円 818">
          <a:extLst>
            <a:ext uri="{FF2B5EF4-FFF2-40B4-BE49-F238E27FC236}">
              <a16:creationId xmlns:a16="http://schemas.microsoft.com/office/drawing/2014/main" id="{E02BE9F5-D077-47FD-9566-0D86335E1E19}"/>
            </a:ext>
          </a:extLst>
        </xdr:cNvPr>
        <xdr:cNvSpPr/>
      </xdr:nvSpPr>
      <xdr:spPr>
        <a:xfrm>
          <a:off x="21272500" y="148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114060</xdr:rowOff>
    </xdr:from>
    <xdr:to>
      <xdr:col>116</xdr:col>
      <xdr:colOff>63500</xdr:colOff>
      <xdr:row>86</xdr:row>
      <xdr:rowOff>114064</xdr:rowOff>
    </xdr:to>
    <xdr:cxnSp macro="">
      <xdr:nvCxnSpPr>
        <xdr:cNvPr id="820" name="直線コネクタ 819">
          <a:extLst>
            <a:ext uri="{FF2B5EF4-FFF2-40B4-BE49-F238E27FC236}">
              <a16:creationId xmlns:a16="http://schemas.microsoft.com/office/drawing/2014/main" id="{BAB6FDAD-B896-497E-A1C2-B712EE4061A1}"/>
            </a:ext>
          </a:extLst>
        </xdr:cNvPr>
        <xdr:cNvCxnSpPr/>
      </xdr:nvCxnSpPr>
      <xdr:spPr>
        <a:xfrm flipV="1">
          <a:off x="21323300" y="14858760"/>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63272</xdr:rowOff>
    </xdr:from>
    <xdr:to>
      <xdr:col>107</xdr:col>
      <xdr:colOff>101600</xdr:colOff>
      <xdr:row>86</xdr:row>
      <xdr:rowOff>164872</xdr:rowOff>
    </xdr:to>
    <xdr:sp macro="" textlink="">
      <xdr:nvSpPr>
        <xdr:cNvPr id="821" name="楕円 820">
          <a:extLst>
            <a:ext uri="{FF2B5EF4-FFF2-40B4-BE49-F238E27FC236}">
              <a16:creationId xmlns:a16="http://schemas.microsoft.com/office/drawing/2014/main" id="{6918653E-4C0D-45BC-A37D-C73595DB47EE}"/>
            </a:ext>
          </a:extLst>
        </xdr:cNvPr>
        <xdr:cNvSpPr/>
      </xdr:nvSpPr>
      <xdr:spPr>
        <a:xfrm>
          <a:off x="20383500" y="14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114064</xdr:rowOff>
    </xdr:from>
    <xdr:to>
      <xdr:col>111</xdr:col>
      <xdr:colOff>177800</xdr:colOff>
      <xdr:row>86</xdr:row>
      <xdr:rowOff>114072</xdr:rowOff>
    </xdr:to>
    <xdr:cxnSp macro="">
      <xdr:nvCxnSpPr>
        <xdr:cNvPr id="822" name="直線コネクタ 821">
          <a:extLst>
            <a:ext uri="{FF2B5EF4-FFF2-40B4-BE49-F238E27FC236}">
              <a16:creationId xmlns:a16="http://schemas.microsoft.com/office/drawing/2014/main" id="{24F056E3-AA3D-4C75-9C16-90135B69488C}"/>
            </a:ext>
          </a:extLst>
        </xdr:cNvPr>
        <xdr:cNvCxnSpPr/>
      </xdr:nvCxnSpPr>
      <xdr:spPr>
        <a:xfrm flipV="1">
          <a:off x="20434300" y="1485876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63275</xdr:rowOff>
    </xdr:from>
    <xdr:to>
      <xdr:col>102</xdr:col>
      <xdr:colOff>165100</xdr:colOff>
      <xdr:row>86</xdr:row>
      <xdr:rowOff>164875</xdr:rowOff>
    </xdr:to>
    <xdr:sp macro="" textlink="">
      <xdr:nvSpPr>
        <xdr:cNvPr id="823" name="楕円 822">
          <a:extLst>
            <a:ext uri="{FF2B5EF4-FFF2-40B4-BE49-F238E27FC236}">
              <a16:creationId xmlns:a16="http://schemas.microsoft.com/office/drawing/2014/main" id="{88139B82-6A0B-4779-BB6E-02AC4C2A8EBE}"/>
            </a:ext>
          </a:extLst>
        </xdr:cNvPr>
        <xdr:cNvSpPr/>
      </xdr:nvSpPr>
      <xdr:spPr>
        <a:xfrm>
          <a:off x="19494500" y="148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114072</xdr:rowOff>
    </xdr:from>
    <xdr:to>
      <xdr:col>107</xdr:col>
      <xdr:colOff>50800</xdr:colOff>
      <xdr:row>86</xdr:row>
      <xdr:rowOff>114075</xdr:rowOff>
    </xdr:to>
    <xdr:cxnSp macro="">
      <xdr:nvCxnSpPr>
        <xdr:cNvPr id="824" name="直線コネクタ 823">
          <a:extLst>
            <a:ext uri="{FF2B5EF4-FFF2-40B4-BE49-F238E27FC236}">
              <a16:creationId xmlns:a16="http://schemas.microsoft.com/office/drawing/2014/main" id="{EAD1F96D-9BC1-4A9B-B6CE-3E6F56DC62E9}"/>
            </a:ext>
          </a:extLst>
        </xdr:cNvPr>
        <xdr:cNvCxnSpPr/>
      </xdr:nvCxnSpPr>
      <xdr:spPr>
        <a:xfrm flipV="1">
          <a:off x="19545300" y="1485877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63278</xdr:rowOff>
    </xdr:from>
    <xdr:to>
      <xdr:col>98</xdr:col>
      <xdr:colOff>38100</xdr:colOff>
      <xdr:row>86</xdr:row>
      <xdr:rowOff>164878</xdr:rowOff>
    </xdr:to>
    <xdr:sp macro="" textlink="">
      <xdr:nvSpPr>
        <xdr:cNvPr id="825" name="楕円 824">
          <a:extLst>
            <a:ext uri="{FF2B5EF4-FFF2-40B4-BE49-F238E27FC236}">
              <a16:creationId xmlns:a16="http://schemas.microsoft.com/office/drawing/2014/main" id="{3D90DD76-D4F4-4325-887B-33FD5FBABFBF}"/>
            </a:ext>
          </a:extLst>
        </xdr:cNvPr>
        <xdr:cNvSpPr/>
      </xdr:nvSpPr>
      <xdr:spPr>
        <a:xfrm>
          <a:off x="18605500" y="148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114075</xdr:rowOff>
    </xdr:from>
    <xdr:to>
      <xdr:col>102</xdr:col>
      <xdr:colOff>114300</xdr:colOff>
      <xdr:row>86</xdr:row>
      <xdr:rowOff>114078</xdr:rowOff>
    </xdr:to>
    <xdr:cxnSp macro="">
      <xdr:nvCxnSpPr>
        <xdr:cNvPr id="826" name="直線コネクタ 825">
          <a:extLst>
            <a:ext uri="{FF2B5EF4-FFF2-40B4-BE49-F238E27FC236}">
              <a16:creationId xmlns:a16="http://schemas.microsoft.com/office/drawing/2014/main" id="{CA9F906B-938A-4899-9D5C-757B6EEAC38B}"/>
            </a:ext>
          </a:extLst>
        </xdr:cNvPr>
        <xdr:cNvCxnSpPr/>
      </xdr:nvCxnSpPr>
      <xdr:spPr>
        <a:xfrm flipV="1">
          <a:off x="18656300" y="1485877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27" name="n_1aveValue【消防施設】&#10;一人当たり面積">
          <a:extLst>
            <a:ext uri="{FF2B5EF4-FFF2-40B4-BE49-F238E27FC236}">
              <a16:creationId xmlns:a16="http://schemas.microsoft.com/office/drawing/2014/main" id="{36E3BB6A-B786-4E12-935D-4DDE50AE8C8C}"/>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28" name="n_2aveValue【消防施設】&#10;一人当たり面積">
          <a:extLst>
            <a:ext uri="{FF2B5EF4-FFF2-40B4-BE49-F238E27FC236}">
              <a16:creationId xmlns:a16="http://schemas.microsoft.com/office/drawing/2014/main" id="{DFEB2C03-A047-4FC9-BD7D-840C22595C3D}"/>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29" name="n_3aveValue【消防施設】&#10;一人当たり面積">
          <a:extLst>
            <a:ext uri="{FF2B5EF4-FFF2-40B4-BE49-F238E27FC236}">
              <a16:creationId xmlns:a16="http://schemas.microsoft.com/office/drawing/2014/main" id="{58F126FF-7559-42B8-83F8-569579CDFE7C}"/>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0" name="n_4aveValue【消防施設】&#10;一人当たり面積">
          <a:extLst>
            <a:ext uri="{FF2B5EF4-FFF2-40B4-BE49-F238E27FC236}">
              <a16:creationId xmlns:a16="http://schemas.microsoft.com/office/drawing/2014/main" id="{68DE8D27-4DEE-4FFB-93DD-BC1DD3AADA0C}"/>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155991</xdr:rowOff>
    </xdr:from>
    <xdr:ext cx="469744" cy="259045"/>
    <xdr:sp macro="" textlink="">
      <xdr:nvSpPr>
        <xdr:cNvPr id="831" name="n_1mainValue【消防施設】&#10;一人当たり面積">
          <a:extLst>
            <a:ext uri="{FF2B5EF4-FFF2-40B4-BE49-F238E27FC236}">
              <a16:creationId xmlns:a16="http://schemas.microsoft.com/office/drawing/2014/main" id="{C59DF9CC-E1A5-4701-B8A0-2BD048E093BD}"/>
            </a:ext>
          </a:extLst>
        </xdr:cNvPr>
        <xdr:cNvSpPr txBox="1"/>
      </xdr:nvSpPr>
      <xdr:spPr>
        <a:xfrm>
          <a:off x="21075727" y="1490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155999</xdr:rowOff>
    </xdr:from>
    <xdr:ext cx="469744" cy="259045"/>
    <xdr:sp macro="" textlink="">
      <xdr:nvSpPr>
        <xdr:cNvPr id="832" name="n_2mainValue【消防施設】&#10;一人当たり面積">
          <a:extLst>
            <a:ext uri="{FF2B5EF4-FFF2-40B4-BE49-F238E27FC236}">
              <a16:creationId xmlns:a16="http://schemas.microsoft.com/office/drawing/2014/main" id="{6075430E-7F75-48E2-9203-991F644263E2}"/>
            </a:ext>
          </a:extLst>
        </xdr:cNvPr>
        <xdr:cNvSpPr txBox="1"/>
      </xdr:nvSpPr>
      <xdr:spPr>
        <a:xfrm>
          <a:off x="20199427" y="149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156002</xdr:rowOff>
    </xdr:from>
    <xdr:ext cx="469744" cy="259045"/>
    <xdr:sp macro="" textlink="">
      <xdr:nvSpPr>
        <xdr:cNvPr id="833" name="n_3mainValue【消防施設】&#10;一人当たり面積">
          <a:extLst>
            <a:ext uri="{FF2B5EF4-FFF2-40B4-BE49-F238E27FC236}">
              <a16:creationId xmlns:a16="http://schemas.microsoft.com/office/drawing/2014/main" id="{A09E2D15-1AD5-48B9-A823-3037C4A4C992}"/>
            </a:ext>
          </a:extLst>
        </xdr:cNvPr>
        <xdr:cNvSpPr txBox="1"/>
      </xdr:nvSpPr>
      <xdr:spPr>
        <a:xfrm>
          <a:off x="19310427" y="1490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156005</xdr:rowOff>
    </xdr:from>
    <xdr:ext cx="469744" cy="259045"/>
    <xdr:sp macro="" textlink="">
      <xdr:nvSpPr>
        <xdr:cNvPr id="834" name="n_4mainValue【消防施設】&#10;一人当たり面積">
          <a:extLst>
            <a:ext uri="{FF2B5EF4-FFF2-40B4-BE49-F238E27FC236}">
              <a16:creationId xmlns:a16="http://schemas.microsoft.com/office/drawing/2014/main" id="{CFD2754A-75A0-46EE-9EF3-E6F716EBE580}"/>
            </a:ext>
          </a:extLst>
        </xdr:cNvPr>
        <xdr:cNvSpPr txBox="1"/>
      </xdr:nvSpPr>
      <xdr:spPr>
        <a:xfrm>
          <a:off x="18421427" y="1490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A9A1C1B1-A2F9-4330-87DF-1A7DC66BCC5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A060F1D3-0236-426D-9A45-E7E0CFCF61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D18C291E-E4F4-44A9-9D4D-17CAF92CB6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7A5B651F-AD70-4520-AE9F-23C78C1E6E6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3B00945B-4C35-449E-B38C-3A73479FBA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B4970094-E5C3-47A4-B416-F9D252D241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22797245-119D-45EC-B825-00312800F9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C44727D5-E56A-4512-87BD-2A9397CA1EE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B63DB571-0288-4F31-8010-F04965F6535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CC9AA44E-CD9B-40E8-9CC0-2F2C0F5FA7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41B7BEC7-5122-4B5F-BC23-CA830E7447B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21EB0AA7-FB0A-495C-A3E5-F5FD4671434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999666D0-D581-4F55-A59E-518EB09EEFC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06E35E24-7F16-4903-BC89-EA9A1E9421D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EB53F88A-7BB5-468A-BC15-12BAF98162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EC26E3AC-0396-4452-ABE3-28C05CA8C2A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C74988F1-B1AA-49CE-AAC3-9ABAEEAD93C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EDBDC74B-9B12-4C40-9C98-4891591C999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08AC8FB4-7368-4BA4-8844-E55AF4F70A3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D1AF239A-65EE-413F-A17E-CB028B41D3E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BD99A877-3D6F-4628-8D10-ED6114ABECF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E7D3B830-312A-4BAF-935E-3791F5AE354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A3DCF1B5-15AA-4D22-BD71-92FF21928FD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BCB7ECD7-ABF6-4603-AFF1-D18B50DD06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C30064FA-7D8F-463E-8E19-98DF2B950A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0" name="直線コネクタ 859">
          <a:extLst>
            <a:ext uri="{FF2B5EF4-FFF2-40B4-BE49-F238E27FC236}">
              <a16:creationId xmlns:a16="http://schemas.microsoft.com/office/drawing/2014/main" id="{FDD63F60-E3A2-4171-87EC-4C3173B30F21}"/>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庁舎】&#10;有形固定資産減価償却率最小値テキスト">
          <a:extLst>
            <a:ext uri="{FF2B5EF4-FFF2-40B4-BE49-F238E27FC236}">
              <a16:creationId xmlns:a16="http://schemas.microsoft.com/office/drawing/2014/main" id="{1044DA66-AA88-49C6-8EFA-4187EA36112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a:extLst>
            <a:ext uri="{FF2B5EF4-FFF2-40B4-BE49-F238E27FC236}">
              <a16:creationId xmlns:a16="http://schemas.microsoft.com/office/drawing/2014/main" id="{DA1FF84D-8D06-4946-A69F-CB412EBDFB8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3" name="【庁舎】&#10;有形固定資産減価償却率最大値テキスト">
          <a:extLst>
            <a:ext uri="{FF2B5EF4-FFF2-40B4-BE49-F238E27FC236}">
              <a16:creationId xmlns:a16="http://schemas.microsoft.com/office/drawing/2014/main" id="{BB20598D-9570-485B-AE30-880BCDF796E4}"/>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4" name="直線コネクタ 863">
          <a:extLst>
            <a:ext uri="{FF2B5EF4-FFF2-40B4-BE49-F238E27FC236}">
              <a16:creationId xmlns:a16="http://schemas.microsoft.com/office/drawing/2014/main" id="{E52FED26-5E2B-4ED1-9BCC-D52C3934E9CF}"/>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5" name="【庁舎】&#10;有形固定資産減価償却率平均値テキスト">
          <a:extLst>
            <a:ext uri="{FF2B5EF4-FFF2-40B4-BE49-F238E27FC236}">
              <a16:creationId xmlns:a16="http://schemas.microsoft.com/office/drawing/2014/main" id="{905ACA38-37B4-4096-B61A-CFD3495B932E}"/>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6" name="フローチャート: 判断 865">
          <a:extLst>
            <a:ext uri="{FF2B5EF4-FFF2-40B4-BE49-F238E27FC236}">
              <a16:creationId xmlns:a16="http://schemas.microsoft.com/office/drawing/2014/main" id="{7F6F036B-A6CB-4A1D-A427-86B9BF6E4F5A}"/>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7" name="フローチャート: 判断 866">
          <a:extLst>
            <a:ext uri="{FF2B5EF4-FFF2-40B4-BE49-F238E27FC236}">
              <a16:creationId xmlns:a16="http://schemas.microsoft.com/office/drawing/2014/main" id="{A9E5CDFE-DD19-43C0-971F-9F28A4859F35}"/>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8" name="フローチャート: 判断 867">
          <a:extLst>
            <a:ext uri="{FF2B5EF4-FFF2-40B4-BE49-F238E27FC236}">
              <a16:creationId xmlns:a16="http://schemas.microsoft.com/office/drawing/2014/main" id="{A0C12BFC-B2F4-4785-B06E-76A42F5870BC}"/>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69" name="フローチャート: 判断 868">
          <a:extLst>
            <a:ext uri="{FF2B5EF4-FFF2-40B4-BE49-F238E27FC236}">
              <a16:creationId xmlns:a16="http://schemas.microsoft.com/office/drawing/2014/main" id="{69E25C50-C9AB-4D4F-9E5F-D5EF58EC3D05}"/>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0" name="フローチャート: 判断 869">
          <a:extLst>
            <a:ext uri="{FF2B5EF4-FFF2-40B4-BE49-F238E27FC236}">
              <a16:creationId xmlns:a16="http://schemas.microsoft.com/office/drawing/2014/main" id="{2731E1C6-D41C-48C8-8241-B5DDF6402EA4}"/>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12814BE1-5D42-4668-B94E-CF057CC4BA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DA00704-EEC9-4F0B-B440-30FEF7BF1A4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1AB3424F-B2AA-4F96-A0E3-C38365D170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9A71BC81-0309-444E-9819-BCA8CF34F9E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3A79F040-5A5A-4462-8BB3-F11BDC64F6A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146231</xdr:rowOff>
    </xdr:from>
    <xdr:to>
      <xdr:col>85</xdr:col>
      <xdr:colOff>177800</xdr:colOff>
      <xdr:row>107</xdr:row>
      <xdr:rowOff>76381</xdr:rowOff>
    </xdr:to>
    <xdr:sp macro="" textlink="">
      <xdr:nvSpPr>
        <xdr:cNvPr id="876" name="楕円 875">
          <a:extLst>
            <a:ext uri="{FF2B5EF4-FFF2-40B4-BE49-F238E27FC236}">
              <a16:creationId xmlns:a16="http://schemas.microsoft.com/office/drawing/2014/main" id="{F1794A88-2B9A-4A1F-9C0D-66CBB67D4815}"/>
            </a:ext>
          </a:extLst>
        </xdr:cNvPr>
        <xdr:cNvSpPr/>
      </xdr:nvSpPr>
      <xdr:spPr>
        <a:xfrm>
          <a:off x="16268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124658</xdr:rowOff>
    </xdr:from>
    <xdr:ext cx="405111" cy="259045"/>
    <xdr:sp macro="" textlink="">
      <xdr:nvSpPr>
        <xdr:cNvPr id="877" name="【庁舎】&#10;有形固定資産減価償却率該当値テキスト">
          <a:extLst>
            <a:ext uri="{FF2B5EF4-FFF2-40B4-BE49-F238E27FC236}">
              <a16:creationId xmlns:a16="http://schemas.microsoft.com/office/drawing/2014/main" id="{8C024DF7-4E7E-4229-B67D-F20AF17F037D}"/>
            </a:ext>
          </a:extLst>
        </xdr:cNvPr>
        <xdr:cNvSpPr txBox="1"/>
      </xdr:nvSpPr>
      <xdr:spPr>
        <a:xfrm>
          <a:off x="16357600"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22134</xdr:rowOff>
    </xdr:from>
    <xdr:to>
      <xdr:col>81</xdr:col>
      <xdr:colOff>101600</xdr:colOff>
      <xdr:row>107</xdr:row>
      <xdr:rowOff>123734</xdr:rowOff>
    </xdr:to>
    <xdr:sp macro="" textlink="">
      <xdr:nvSpPr>
        <xdr:cNvPr id="878" name="楕円 877">
          <a:extLst>
            <a:ext uri="{FF2B5EF4-FFF2-40B4-BE49-F238E27FC236}">
              <a16:creationId xmlns:a16="http://schemas.microsoft.com/office/drawing/2014/main" id="{E02DDB0B-D7AE-4D35-B504-E720A442BBB1}"/>
            </a:ext>
          </a:extLst>
        </xdr:cNvPr>
        <xdr:cNvSpPr/>
      </xdr:nvSpPr>
      <xdr:spPr>
        <a:xfrm>
          <a:off x="15430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25581</xdr:rowOff>
    </xdr:from>
    <xdr:to>
      <xdr:col>85</xdr:col>
      <xdr:colOff>127000</xdr:colOff>
      <xdr:row>107</xdr:row>
      <xdr:rowOff>72934</xdr:rowOff>
    </xdr:to>
    <xdr:cxnSp macro="">
      <xdr:nvCxnSpPr>
        <xdr:cNvPr id="879" name="直線コネクタ 878">
          <a:extLst>
            <a:ext uri="{FF2B5EF4-FFF2-40B4-BE49-F238E27FC236}">
              <a16:creationId xmlns:a16="http://schemas.microsoft.com/office/drawing/2014/main" id="{572770CE-4F0A-4664-950B-87C002E5417C}"/>
            </a:ext>
          </a:extLst>
        </xdr:cNvPr>
        <xdr:cNvCxnSpPr/>
      </xdr:nvCxnSpPr>
      <xdr:spPr>
        <a:xfrm flipV="1">
          <a:off x="15481300" y="1837073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97245</xdr:rowOff>
    </xdr:from>
    <xdr:to>
      <xdr:col>76</xdr:col>
      <xdr:colOff>165100</xdr:colOff>
      <xdr:row>108</xdr:row>
      <xdr:rowOff>27395</xdr:rowOff>
    </xdr:to>
    <xdr:sp macro="" textlink="">
      <xdr:nvSpPr>
        <xdr:cNvPr id="880" name="楕円 879">
          <a:extLst>
            <a:ext uri="{FF2B5EF4-FFF2-40B4-BE49-F238E27FC236}">
              <a16:creationId xmlns:a16="http://schemas.microsoft.com/office/drawing/2014/main" id="{2358680B-4BC9-44F5-BD79-26CEDCF4D1DC}"/>
            </a:ext>
          </a:extLst>
        </xdr:cNvPr>
        <xdr:cNvSpPr/>
      </xdr:nvSpPr>
      <xdr:spPr>
        <a:xfrm>
          <a:off x="14541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72934</xdr:rowOff>
    </xdr:from>
    <xdr:to>
      <xdr:col>81</xdr:col>
      <xdr:colOff>50800</xdr:colOff>
      <xdr:row>107</xdr:row>
      <xdr:rowOff>148045</xdr:rowOff>
    </xdr:to>
    <xdr:cxnSp macro="">
      <xdr:nvCxnSpPr>
        <xdr:cNvPr id="881" name="直線コネクタ 880">
          <a:extLst>
            <a:ext uri="{FF2B5EF4-FFF2-40B4-BE49-F238E27FC236}">
              <a16:creationId xmlns:a16="http://schemas.microsoft.com/office/drawing/2014/main" id="{058F472C-0493-4171-8B5E-F67729679687}"/>
            </a:ext>
          </a:extLst>
        </xdr:cNvPr>
        <xdr:cNvCxnSpPr/>
      </xdr:nvCxnSpPr>
      <xdr:spPr>
        <a:xfrm flipV="1">
          <a:off x="14592300" y="18418084"/>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123371</xdr:rowOff>
    </xdr:from>
    <xdr:to>
      <xdr:col>72</xdr:col>
      <xdr:colOff>38100</xdr:colOff>
      <xdr:row>109</xdr:row>
      <xdr:rowOff>53521</xdr:rowOff>
    </xdr:to>
    <xdr:sp macro="" textlink="">
      <xdr:nvSpPr>
        <xdr:cNvPr id="882" name="楕円 881">
          <a:extLst>
            <a:ext uri="{FF2B5EF4-FFF2-40B4-BE49-F238E27FC236}">
              <a16:creationId xmlns:a16="http://schemas.microsoft.com/office/drawing/2014/main" id="{53A1582B-345F-4C84-99FF-1CF0C9163057}"/>
            </a:ext>
          </a:extLst>
        </xdr:cNvPr>
        <xdr:cNvSpPr/>
      </xdr:nvSpPr>
      <xdr:spPr>
        <a:xfrm>
          <a:off x="1365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148045</xdr:rowOff>
    </xdr:from>
    <xdr:to>
      <xdr:col>76</xdr:col>
      <xdr:colOff>114300</xdr:colOff>
      <xdr:row>109</xdr:row>
      <xdr:rowOff>2721</xdr:rowOff>
    </xdr:to>
    <xdr:cxnSp macro="">
      <xdr:nvCxnSpPr>
        <xdr:cNvPr id="883" name="直線コネクタ 882">
          <a:extLst>
            <a:ext uri="{FF2B5EF4-FFF2-40B4-BE49-F238E27FC236}">
              <a16:creationId xmlns:a16="http://schemas.microsoft.com/office/drawing/2014/main" id="{7DAF6B2B-CE21-40FF-BCF0-364F8461E42B}"/>
            </a:ext>
          </a:extLst>
        </xdr:cNvPr>
        <xdr:cNvCxnSpPr/>
      </xdr:nvCxnSpPr>
      <xdr:spPr>
        <a:xfrm flipV="1">
          <a:off x="13703300" y="18493195"/>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97245</xdr:rowOff>
    </xdr:from>
    <xdr:to>
      <xdr:col>67</xdr:col>
      <xdr:colOff>101600</xdr:colOff>
      <xdr:row>109</xdr:row>
      <xdr:rowOff>27395</xdr:rowOff>
    </xdr:to>
    <xdr:sp macro="" textlink="">
      <xdr:nvSpPr>
        <xdr:cNvPr id="884" name="楕円 883">
          <a:extLst>
            <a:ext uri="{FF2B5EF4-FFF2-40B4-BE49-F238E27FC236}">
              <a16:creationId xmlns:a16="http://schemas.microsoft.com/office/drawing/2014/main" id="{10703C45-4EF2-4FC0-933D-5F11A05B4CEF}"/>
            </a:ext>
          </a:extLst>
        </xdr:cNvPr>
        <xdr:cNvSpPr/>
      </xdr:nvSpPr>
      <xdr:spPr>
        <a:xfrm>
          <a:off x="12763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148045</xdr:rowOff>
    </xdr:from>
    <xdr:to>
      <xdr:col>71</xdr:col>
      <xdr:colOff>177800</xdr:colOff>
      <xdr:row>109</xdr:row>
      <xdr:rowOff>2721</xdr:rowOff>
    </xdr:to>
    <xdr:cxnSp macro="">
      <xdr:nvCxnSpPr>
        <xdr:cNvPr id="885" name="直線コネクタ 884">
          <a:extLst>
            <a:ext uri="{FF2B5EF4-FFF2-40B4-BE49-F238E27FC236}">
              <a16:creationId xmlns:a16="http://schemas.microsoft.com/office/drawing/2014/main" id="{BB1F89BB-6F42-4B58-8C06-0D091067A3C1}"/>
            </a:ext>
          </a:extLst>
        </xdr:cNvPr>
        <xdr:cNvCxnSpPr/>
      </xdr:nvCxnSpPr>
      <xdr:spPr>
        <a:xfrm>
          <a:off x="12814300" y="186646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6" name="n_1aveValue【庁舎】&#10;有形固定資産減価償却率">
          <a:extLst>
            <a:ext uri="{FF2B5EF4-FFF2-40B4-BE49-F238E27FC236}">
              <a16:creationId xmlns:a16="http://schemas.microsoft.com/office/drawing/2014/main" id="{CCC750E7-AAEF-46E9-AEB3-F8A3BFACB9B1}"/>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87" name="n_2aveValue【庁舎】&#10;有形固定資産減価償却率">
          <a:extLst>
            <a:ext uri="{FF2B5EF4-FFF2-40B4-BE49-F238E27FC236}">
              <a16:creationId xmlns:a16="http://schemas.microsoft.com/office/drawing/2014/main" id="{08F429C8-14F7-4CB7-883F-04B2498CCB5A}"/>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88" name="n_3aveValue【庁舎】&#10;有形固定資産減価償却率">
          <a:extLst>
            <a:ext uri="{FF2B5EF4-FFF2-40B4-BE49-F238E27FC236}">
              <a16:creationId xmlns:a16="http://schemas.microsoft.com/office/drawing/2014/main" id="{5EE824AF-FC52-4614-8FFC-68048429943F}"/>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89" name="n_4aveValue【庁舎】&#10;有形固定資産減価償却率">
          <a:extLst>
            <a:ext uri="{FF2B5EF4-FFF2-40B4-BE49-F238E27FC236}">
              <a16:creationId xmlns:a16="http://schemas.microsoft.com/office/drawing/2014/main" id="{3DC3D72A-18EF-4DC0-B195-D0C245B30E28}"/>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114861</xdr:rowOff>
    </xdr:from>
    <xdr:ext cx="405111" cy="259045"/>
    <xdr:sp macro="" textlink="">
      <xdr:nvSpPr>
        <xdr:cNvPr id="890" name="n_1mainValue【庁舎】&#10;有形固定資産減価償却率">
          <a:extLst>
            <a:ext uri="{FF2B5EF4-FFF2-40B4-BE49-F238E27FC236}">
              <a16:creationId xmlns:a16="http://schemas.microsoft.com/office/drawing/2014/main" id="{59450B23-2324-4DA8-B951-21B438087F13}"/>
            </a:ext>
          </a:extLst>
        </xdr:cNvPr>
        <xdr:cNvSpPr txBox="1"/>
      </xdr:nvSpPr>
      <xdr:spPr>
        <a:xfrm>
          <a:off x="152660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18522</xdr:rowOff>
    </xdr:from>
    <xdr:ext cx="405111" cy="259045"/>
    <xdr:sp macro="" textlink="">
      <xdr:nvSpPr>
        <xdr:cNvPr id="891" name="n_2mainValue【庁舎】&#10;有形固定資産減価償却率">
          <a:extLst>
            <a:ext uri="{FF2B5EF4-FFF2-40B4-BE49-F238E27FC236}">
              <a16:creationId xmlns:a16="http://schemas.microsoft.com/office/drawing/2014/main" id="{CEF25FC9-65B4-4707-AD66-AA4CE4473DEA}"/>
            </a:ext>
          </a:extLst>
        </xdr:cNvPr>
        <xdr:cNvSpPr txBox="1"/>
      </xdr:nvSpPr>
      <xdr:spPr>
        <a:xfrm>
          <a:off x="14389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44648</xdr:rowOff>
    </xdr:from>
    <xdr:ext cx="405111" cy="259045"/>
    <xdr:sp macro="" textlink="">
      <xdr:nvSpPr>
        <xdr:cNvPr id="892" name="n_3mainValue【庁舎】&#10;有形固定資産減価償却率">
          <a:extLst>
            <a:ext uri="{FF2B5EF4-FFF2-40B4-BE49-F238E27FC236}">
              <a16:creationId xmlns:a16="http://schemas.microsoft.com/office/drawing/2014/main" id="{82A58DCB-2A15-4E35-A87A-6B56956F3320}"/>
            </a:ext>
          </a:extLst>
        </xdr:cNvPr>
        <xdr:cNvSpPr txBox="1"/>
      </xdr:nvSpPr>
      <xdr:spPr>
        <a:xfrm>
          <a:off x="13500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18522</xdr:rowOff>
    </xdr:from>
    <xdr:ext cx="405111" cy="259045"/>
    <xdr:sp macro="" textlink="">
      <xdr:nvSpPr>
        <xdr:cNvPr id="893" name="n_4mainValue【庁舎】&#10;有形固定資産減価償却率">
          <a:extLst>
            <a:ext uri="{FF2B5EF4-FFF2-40B4-BE49-F238E27FC236}">
              <a16:creationId xmlns:a16="http://schemas.microsoft.com/office/drawing/2014/main" id="{4BD7FB94-3344-4CC2-8EF9-2497BE970842}"/>
            </a:ext>
          </a:extLst>
        </xdr:cNvPr>
        <xdr:cNvSpPr txBox="1"/>
      </xdr:nvSpPr>
      <xdr:spPr>
        <a:xfrm>
          <a:off x="12611744" y="1870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76A6721C-B4D8-4430-8853-639D6DAD58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790946E0-5FD0-44B5-850E-3F494311A1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655EF7C9-03A8-498D-83A6-9D7192A78C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37FB4CC4-81B1-4FFD-97CC-1A938103E3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752EAE97-D445-427F-B55E-C80BB424478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DCD642C4-E61A-4C6C-B17C-6440CA7782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933334DB-A74D-4AAE-80A9-C401D975FD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9466C937-C2D5-4034-9F77-0FA6CBFCFD7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5FAB5DD5-44F6-4489-8352-07DB25727AA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EA9FD0C9-7C51-4045-90C8-D1549D631C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a16="http://schemas.microsoft.com/office/drawing/2014/main" id="{D62BE797-D906-4ED4-B169-37F4D1E9C61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a16="http://schemas.microsoft.com/office/drawing/2014/main" id="{01ADB563-E9CA-452E-81CA-13E32CF9497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a16="http://schemas.microsoft.com/office/drawing/2014/main" id="{C942E8C6-AC56-4237-BAC6-11AEF109FE4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a16="http://schemas.microsoft.com/office/drawing/2014/main" id="{8071C90B-3AE3-42FE-89D4-0AECCCD118B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a16="http://schemas.microsoft.com/office/drawing/2014/main" id="{100E7F44-9708-450C-A050-1CF0FFD5571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a16="http://schemas.microsoft.com/office/drawing/2014/main" id="{21A4C12B-873B-43A0-A2E0-955488988A8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a16="http://schemas.microsoft.com/office/drawing/2014/main" id="{C683B73A-A3D6-4143-B564-DC0239F4574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a16="http://schemas.microsoft.com/office/drawing/2014/main" id="{A61FEEED-8EE6-494D-8946-BFD1BBEDFB0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a16="http://schemas.microsoft.com/office/drawing/2014/main" id="{041650A7-4BD4-4D86-8F02-A7752B11A61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a16="http://schemas.microsoft.com/office/drawing/2014/main" id="{56FDE67D-E9B6-4E5B-802B-5754FFC4ABB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a16="http://schemas.microsoft.com/office/drawing/2014/main" id="{059BF5AD-2015-42E5-8E03-11EF1B1D400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a16="http://schemas.microsoft.com/office/drawing/2014/main" id="{F728F770-D485-4E06-891F-6CEAB02C4DD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104C3B9A-7300-4585-845F-D444610E7B5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CE9882EA-E8AC-4D45-80DB-8EB5F92155A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C3886926-7E97-462D-94C9-51073B8A08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19" name="直線コネクタ 918">
          <a:extLst>
            <a:ext uri="{FF2B5EF4-FFF2-40B4-BE49-F238E27FC236}">
              <a16:creationId xmlns:a16="http://schemas.microsoft.com/office/drawing/2014/main" id="{A12A2AE3-2F7A-48C6-882D-165424739E7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0" name="【庁舎】&#10;一人当たり面積最小値テキスト">
          <a:extLst>
            <a:ext uri="{FF2B5EF4-FFF2-40B4-BE49-F238E27FC236}">
              <a16:creationId xmlns:a16="http://schemas.microsoft.com/office/drawing/2014/main" id="{BDDBF6E1-CEB8-4335-8006-BAB8A4DC4E4D}"/>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1" name="直線コネクタ 920">
          <a:extLst>
            <a:ext uri="{FF2B5EF4-FFF2-40B4-BE49-F238E27FC236}">
              <a16:creationId xmlns:a16="http://schemas.microsoft.com/office/drawing/2014/main" id="{255E12C5-44A7-4CAD-A622-9D617EB3EF2C}"/>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2" name="【庁舎】&#10;一人当たり面積最大値テキスト">
          <a:extLst>
            <a:ext uri="{FF2B5EF4-FFF2-40B4-BE49-F238E27FC236}">
              <a16:creationId xmlns:a16="http://schemas.microsoft.com/office/drawing/2014/main" id="{0CE6AAB7-6021-4A8B-A13C-2FCDA90BC13A}"/>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3" name="直線コネクタ 922">
          <a:extLst>
            <a:ext uri="{FF2B5EF4-FFF2-40B4-BE49-F238E27FC236}">
              <a16:creationId xmlns:a16="http://schemas.microsoft.com/office/drawing/2014/main" id="{9BB23DD3-C8B4-484F-B15D-F6253369524C}"/>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4" name="【庁舎】&#10;一人当たり面積平均値テキスト">
          <a:extLst>
            <a:ext uri="{FF2B5EF4-FFF2-40B4-BE49-F238E27FC236}">
              <a16:creationId xmlns:a16="http://schemas.microsoft.com/office/drawing/2014/main" id="{E15633B9-D566-4C5F-9935-75FE30F8005D}"/>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5" name="フローチャート: 判断 924">
          <a:extLst>
            <a:ext uri="{FF2B5EF4-FFF2-40B4-BE49-F238E27FC236}">
              <a16:creationId xmlns:a16="http://schemas.microsoft.com/office/drawing/2014/main" id="{ACF49B76-9CB9-4406-AD2D-CE99E48429E3}"/>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26" name="フローチャート: 判断 925">
          <a:extLst>
            <a:ext uri="{FF2B5EF4-FFF2-40B4-BE49-F238E27FC236}">
              <a16:creationId xmlns:a16="http://schemas.microsoft.com/office/drawing/2014/main" id="{D8E68203-1A87-4525-88EA-222D9F2C5B76}"/>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27" name="フローチャート: 判断 926">
          <a:extLst>
            <a:ext uri="{FF2B5EF4-FFF2-40B4-BE49-F238E27FC236}">
              <a16:creationId xmlns:a16="http://schemas.microsoft.com/office/drawing/2014/main" id="{1C835875-D872-4CB4-A605-14C61F21F53F}"/>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28" name="フローチャート: 判断 927">
          <a:extLst>
            <a:ext uri="{FF2B5EF4-FFF2-40B4-BE49-F238E27FC236}">
              <a16:creationId xmlns:a16="http://schemas.microsoft.com/office/drawing/2014/main" id="{D2CC3EEC-9D6B-4B64-9836-389284DA4483}"/>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29" name="フローチャート: 判断 928">
          <a:extLst>
            <a:ext uri="{FF2B5EF4-FFF2-40B4-BE49-F238E27FC236}">
              <a16:creationId xmlns:a16="http://schemas.microsoft.com/office/drawing/2014/main" id="{03120A67-196B-40D3-971C-0998FDEC9C7E}"/>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414EF195-2974-4869-8FCD-D8B2B4E1D26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3F5947AB-1625-44B8-8984-ACF3F8B691B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999472BA-343A-4D82-A25F-8314623B9F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EE1A38E3-A4B1-4E84-8F01-CD847364368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83E1B404-F1D5-4215-A3EC-1B3CEBC1721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35" name="楕円 934">
          <a:extLst>
            <a:ext uri="{FF2B5EF4-FFF2-40B4-BE49-F238E27FC236}">
              <a16:creationId xmlns:a16="http://schemas.microsoft.com/office/drawing/2014/main" id="{50D3E9D5-B900-4FF8-896A-9F1A5C32297E}"/>
            </a:ext>
          </a:extLst>
        </xdr:cNvPr>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936" name="【庁舎】&#10;一人当たり面積該当値テキスト">
          <a:extLst>
            <a:ext uri="{FF2B5EF4-FFF2-40B4-BE49-F238E27FC236}">
              <a16:creationId xmlns:a16="http://schemas.microsoft.com/office/drawing/2014/main" id="{8F0A1701-DE12-4A0E-BB8E-565CC2FBA828}"/>
            </a:ext>
          </a:extLst>
        </xdr:cNvPr>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937" name="楕円 936">
          <a:extLst>
            <a:ext uri="{FF2B5EF4-FFF2-40B4-BE49-F238E27FC236}">
              <a16:creationId xmlns:a16="http://schemas.microsoft.com/office/drawing/2014/main" id="{7E9AB25C-2269-4748-AF99-B50B5E9ABBCD}"/>
            </a:ext>
          </a:extLst>
        </xdr:cNvPr>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85998</xdr:rowOff>
    </xdr:to>
    <xdr:cxnSp macro="">
      <xdr:nvCxnSpPr>
        <xdr:cNvPr id="938" name="直線コネクタ 937">
          <a:extLst>
            <a:ext uri="{FF2B5EF4-FFF2-40B4-BE49-F238E27FC236}">
              <a16:creationId xmlns:a16="http://schemas.microsoft.com/office/drawing/2014/main" id="{96357207-A3E6-42E5-A9D9-A3CFEED5AECE}"/>
            </a:ext>
          </a:extLst>
        </xdr:cNvPr>
        <xdr:cNvCxnSpPr/>
      </xdr:nvCxnSpPr>
      <xdr:spPr>
        <a:xfrm flipV="1">
          <a:off x="21323300" y="1824990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46627</xdr:rowOff>
    </xdr:from>
    <xdr:to>
      <xdr:col>107</xdr:col>
      <xdr:colOff>101600</xdr:colOff>
      <xdr:row>106</xdr:row>
      <xdr:rowOff>148227</xdr:rowOff>
    </xdr:to>
    <xdr:sp macro="" textlink="">
      <xdr:nvSpPr>
        <xdr:cNvPr id="939" name="楕円 938">
          <a:extLst>
            <a:ext uri="{FF2B5EF4-FFF2-40B4-BE49-F238E27FC236}">
              <a16:creationId xmlns:a16="http://schemas.microsoft.com/office/drawing/2014/main" id="{FA51BDA0-951F-434E-9086-B5433D1D3AE4}"/>
            </a:ext>
          </a:extLst>
        </xdr:cNvPr>
        <xdr:cNvSpPr/>
      </xdr:nvSpPr>
      <xdr:spPr>
        <a:xfrm>
          <a:off x="20383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85998</xdr:rowOff>
    </xdr:from>
    <xdr:to>
      <xdr:col>111</xdr:col>
      <xdr:colOff>177800</xdr:colOff>
      <xdr:row>106</xdr:row>
      <xdr:rowOff>97427</xdr:rowOff>
    </xdr:to>
    <xdr:cxnSp macro="">
      <xdr:nvCxnSpPr>
        <xdr:cNvPr id="940" name="直線コネクタ 939">
          <a:extLst>
            <a:ext uri="{FF2B5EF4-FFF2-40B4-BE49-F238E27FC236}">
              <a16:creationId xmlns:a16="http://schemas.microsoft.com/office/drawing/2014/main" id="{3604DF89-DB20-477A-B87E-096A1194A620}"/>
            </a:ext>
          </a:extLst>
        </xdr:cNvPr>
        <xdr:cNvCxnSpPr/>
      </xdr:nvCxnSpPr>
      <xdr:spPr>
        <a:xfrm flipV="1">
          <a:off x="20434300" y="182596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53158</xdr:rowOff>
    </xdr:from>
    <xdr:to>
      <xdr:col>102</xdr:col>
      <xdr:colOff>165100</xdr:colOff>
      <xdr:row>106</xdr:row>
      <xdr:rowOff>154758</xdr:rowOff>
    </xdr:to>
    <xdr:sp macro="" textlink="">
      <xdr:nvSpPr>
        <xdr:cNvPr id="941" name="楕円 940">
          <a:extLst>
            <a:ext uri="{FF2B5EF4-FFF2-40B4-BE49-F238E27FC236}">
              <a16:creationId xmlns:a16="http://schemas.microsoft.com/office/drawing/2014/main" id="{E4097F6D-3EFF-4E6C-B129-C44589912E25}"/>
            </a:ext>
          </a:extLst>
        </xdr:cNvPr>
        <xdr:cNvSpPr/>
      </xdr:nvSpPr>
      <xdr:spPr>
        <a:xfrm>
          <a:off x="19494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97427</xdr:rowOff>
    </xdr:from>
    <xdr:to>
      <xdr:col>107</xdr:col>
      <xdr:colOff>50800</xdr:colOff>
      <xdr:row>106</xdr:row>
      <xdr:rowOff>103958</xdr:rowOff>
    </xdr:to>
    <xdr:cxnSp macro="">
      <xdr:nvCxnSpPr>
        <xdr:cNvPr id="942" name="直線コネクタ 941">
          <a:extLst>
            <a:ext uri="{FF2B5EF4-FFF2-40B4-BE49-F238E27FC236}">
              <a16:creationId xmlns:a16="http://schemas.microsoft.com/office/drawing/2014/main" id="{265D5CBD-936E-4C75-A844-67093BFD31E2}"/>
            </a:ext>
          </a:extLst>
        </xdr:cNvPr>
        <xdr:cNvCxnSpPr/>
      </xdr:nvCxnSpPr>
      <xdr:spPr>
        <a:xfrm flipV="1">
          <a:off x="19545300" y="182711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108676</xdr:rowOff>
    </xdr:from>
    <xdr:to>
      <xdr:col>98</xdr:col>
      <xdr:colOff>38100</xdr:colOff>
      <xdr:row>107</xdr:row>
      <xdr:rowOff>38826</xdr:rowOff>
    </xdr:to>
    <xdr:sp macro="" textlink="">
      <xdr:nvSpPr>
        <xdr:cNvPr id="943" name="楕円 942">
          <a:extLst>
            <a:ext uri="{FF2B5EF4-FFF2-40B4-BE49-F238E27FC236}">
              <a16:creationId xmlns:a16="http://schemas.microsoft.com/office/drawing/2014/main" id="{1A4C79B4-2FC1-4BFE-9E7E-A220BF176E33}"/>
            </a:ext>
          </a:extLst>
        </xdr:cNvPr>
        <xdr:cNvSpPr/>
      </xdr:nvSpPr>
      <xdr:spPr>
        <a:xfrm>
          <a:off x="18605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103958</xdr:rowOff>
    </xdr:from>
    <xdr:to>
      <xdr:col>102</xdr:col>
      <xdr:colOff>114300</xdr:colOff>
      <xdr:row>106</xdr:row>
      <xdr:rowOff>159476</xdr:rowOff>
    </xdr:to>
    <xdr:cxnSp macro="">
      <xdr:nvCxnSpPr>
        <xdr:cNvPr id="944" name="直線コネクタ 943">
          <a:extLst>
            <a:ext uri="{FF2B5EF4-FFF2-40B4-BE49-F238E27FC236}">
              <a16:creationId xmlns:a16="http://schemas.microsoft.com/office/drawing/2014/main" id="{4E2260F1-F5D1-4FC3-9D8F-DA67CDAEC6A7}"/>
            </a:ext>
          </a:extLst>
        </xdr:cNvPr>
        <xdr:cNvCxnSpPr/>
      </xdr:nvCxnSpPr>
      <xdr:spPr>
        <a:xfrm flipV="1">
          <a:off x="18656300" y="1827765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5" name="n_1aveValue【庁舎】&#10;一人当たり面積">
          <a:extLst>
            <a:ext uri="{FF2B5EF4-FFF2-40B4-BE49-F238E27FC236}">
              <a16:creationId xmlns:a16="http://schemas.microsoft.com/office/drawing/2014/main" id="{75C4B361-1CBA-446D-B0D6-E95BFEF3B4D8}"/>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46" name="n_2aveValue【庁舎】&#10;一人当たり面積">
          <a:extLst>
            <a:ext uri="{FF2B5EF4-FFF2-40B4-BE49-F238E27FC236}">
              <a16:creationId xmlns:a16="http://schemas.microsoft.com/office/drawing/2014/main" id="{32536582-6A17-4F45-8E52-DF2DEDC0EF15}"/>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47" name="n_3aveValue【庁舎】&#10;一人当たり面積">
          <a:extLst>
            <a:ext uri="{FF2B5EF4-FFF2-40B4-BE49-F238E27FC236}">
              <a16:creationId xmlns:a16="http://schemas.microsoft.com/office/drawing/2014/main" id="{0FED0C5B-779A-4572-8442-6493886C96F0}"/>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48" name="n_4aveValue【庁舎】&#10;一人当たり面積">
          <a:extLst>
            <a:ext uri="{FF2B5EF4-FFF2-40B4-BE49-F238E27FC236}">
              <a16:creationId xmlns:a16="http://schemas.microsoft.com/office/drawing/2014/main" id="{85FD7E43-F1E5-4AB3-8E64-21165AD7267E}"/>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127925</xdr:rowOff>
    </xdr:from>
    <xdr:ext cx="469744" cy="259045"/>
    <xdr:sp macro="" textlink="">
      <xdr:nvSpPr>
        <xdr:cNvPr id="949" name="n_1mainValue【庁舎】&#10;一人当たり面積">
          <a:extLst>
            <a:ext uri="{FF2B5EF4-FFF2-40B4-BE49-F238E27FC236}">
              <a16:creationId xmlns:a16="http://schemas.microsoft.com/office/drawing/2014/main" id="{6ECF5AF1-8023-4A67-83B1-AAA9465D00B8}"/>
            </a:ext>
          </a:extLst>
        </xdr:cNvPr>
        <xdr:cNvSpPr txBox="1"/>
      </xdr:nvSpPr>
      <xdr:spPr>
        <a:xfrm>
          <a:off x="210757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139354</xdr:rowOff>
    </xdr:from>
    <xdr:ext cx="469744" cy="259045"/>
    <xdr:sp macro="" textlink="">
      <xdr:nvSpPr>
        <xdr:cNvPr id="950" name="n_2mainValue【庁舎】&#10;一人当たり面積">
          <a:extLst>
            <a:ext uri="{FF2B5EF4-FFF2-40B4-BE49-F238E27FC236}">
              <a16:creationId xmlns:a16="http://schemas.microsoft.com/office/drawing/2014/main" id="{B1CAC37E-9EE9-418D-B01A-FFB8A1629209}"/>
            </a:ext>
          </a:extLst>
        </xdr:cNvPr>
        <xdr:cNvSpPr txBox="1"/>
      </xdr:nvSpPr>
      <xdr:spPr>
        <a:xfrm>
          <a:off x="201994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145885</xdr:rowOff>
    </xdr:from>
    <xdr:ext cx="469744" cy="259045"/>
    <xdr:sp macro="" textlink="">
      <xdr:nvSpPr>
        <xdr:cNvPr id="951" name="n_3mainValue【庁舎】&#10;一人当たり面積">
          <a:extLst>
            <a:ext uri="{FF2B5EF4-FFF2-40B4-BE49-F238E27FC236}">
              <a16:creationId xmlns:a16="http://schemas.microsoft.com/office/drawing/2014/main" id="{701CEA33-C335-4DDB-9953-C2FFAC61C76F}"/>
            </a:ext>
          </a:extLst>
        </xdr:cNvPr>
        <xdr:cNvSpPr txBox="1"/>
      </xdr:nvSpPr>
      <xdr:spPr>
        <a:xfrm>
          <a:off x="193104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29953</xdr:rowOff>
    </xdr:from>
    <xdr:ext cx="469744" cy="259045"/>
    <xdr:sp macro="" textlink="">
      <xdr:nvSpPr>
        <xdr:cNvPr id="952" name="n_4mainValue【庁舎】&#10;一人当たり面積">
          <a:extLst>
            <a:ext uri="{FF2B5EF4-FFF2-40B4-BE49-F238E27FC236}">
              <a16:creationId xmlns:a16="http://schemas.microsoft.com/office/drawing/2014/main" id="{F69925AF-516D-4F92-9FC4-81F29388175C}"/>
            </a:ext>
          </a:extLst>
        </xdr:cNvPr>
        <xdr:cNvSpPr txBox="1"/>
      </xdr:nvSpPr>
      <xdr:spPr>
        <a:xfrm>
          <a:off x="18421427" y="183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3E7E841F-EC61-47FE-85FF-857DB2FFE1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079108B6-E078-4F28-9D8E-D672CE3703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49EEF6B1-2A7D-49E8-ACEE-E768CE3834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児童館、公民館である。一方、保育所においては、統合再編により一部施設が立て替えられているため数値が低くなっている。</a:t>
          </a:r>
        </a:p>
        <a:p>
          <a:r>
            <a:rPr kumimoji="1" lang="ja-JP" altLang="en-US" sz="1300">
              <a:latin typeface="ＭＳ Ｐゴシック" panose="020B0600070205080204" pitchFamily="50" charset="-128"/>
              <a:ea typeface="ＭＳ Ｐゴシック" panose="020B0600070205080204" pitchFamily="50" charset="-128"/>
            </a:rPr>
            <a:t>道路及び公営住宅等については、現在計画的に施設改修や建て替えを行っている。</a:t>
          </a:r>
        </a:p>
        <a:p>
          <a:r>
            <a:rPr kumimoji="1" lang="ja-JP" altLang="en-US" sz="1300">
              <a:latin typeface="ＭＳ Ｐゴシック" panose="020B0600070205080204" pitchFamily="50" charset="-128"/>
              <a:ea typeface="ＭＳ Ｐゴシック" panose="020B0600070205080204" pitchFamily="50" charset="-128"/>
            </a:rPr>
            <a:t>児童館及び公民館については、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年以上経過している施設が多く、維持管理費用が増大している。今後、施設の統廃合等も含めた老朽化対策が必要である。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20,617
20,388
600.71
20,978,219
20,283,171
292,785
8,525,742
15,106,103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と少子高齢化による生産年齢人口の減少から市税収入の伸びが期待できず、類似団体平均を下回っている。地方交付税による収入も厳しい状況にあるため、自主財源の確保、地域発展による生産年齢人口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986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146050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分子である経経費充当一般財源は補助金等や維持補修費が減額したことにより、前年度と比べると</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ポイント減となっている。また、分母である経常一般財源等は地方特例交付金、地方交付税等が増加したこと等により、前年度と比べると</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ポイント増となっている。引き続き、人件費の管理、計画的な施設修繕による維持補修費の平準化などにより財政状況の適正化に努める。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153670</xdr:rowOff>
    </xdr:from>
    <xdr:to>
      <xdr:col>23</xdr:col>
      <xdr:colOff>133350</xdr:colOff>
      <xdr:row>61</xdr:row>
      <xdr:rowOff>14817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9926320"/>
          <a:ext cx="8382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99271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7326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42969</xdr:rowOff>
    </xdr:from>
    <xdr:to>
      <xdr:col>15</xdr:col>
      <xdr:colOff>82550</xdr:colOff>
      <xdr:row>61</xdr:row>
      <xdr:rowOff>99271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0141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42969</xdr:rowOff>
    </xdr:from>
    <xdr:to>
      <xdr:col>11</xdr:col>
      <xdr:colOff>31750</xdr:colOff>
      <xdr:row>61</xdr:row>
      <xdr:rowOff>147531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01419"/>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102870</xdr:rowOff>
    </xdr:from>
    <xdr:to>
      <xdr:col>23</xdr:col>
      <xdr:colOff>184150</xdr:colOff>
      <xdr:row>58</xdr:row>
      <xdr:rowOff>33020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24147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79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48471</xdr:rowOff>
    </xdr:from>
    <xdr:to>
      <xdr:col>15</xdr:col>
      <xdr:colOff>133350</xdr:colOff>
      <xdr:row>61</xdr:row>
      <xdr:rowOff>150071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134848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163619</xdr:rowOff>
    </xdr:from>
    <xdr:to>
      <xdr:col>11</xdr:col>
      <xdr:colOff>82550</xdr:colOff>
      <xdr:row>61</xdr:row>
      <xdr:rowOff>93769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103946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96731</xdr:rowOff>
    </xdr:from>
    <xdr:to>
      <xdr:col>7</xdr:col>
      <xdr:colOff>31750</xdr:colOff>
      <xdr:row>62</xdr:row>
      <xdr:rowOff>26881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11658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主に人件費が要因となっている。これは手当の水準が類似団体と比較して高いため、経常収支比率の人件費分が高くなっている。人件費の管理、事業経費の効率化による抑制等、適正な管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7164</xdr:rowOff>
    </xdr:from>
    <xdr:to>
      <xdr:col>23</xdr:col>
      <xdr:colOff>133350</xdr:colOff>
      <xdr:row>83</xdr:row>
      <xdr:rowOff>44242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37514"/>
          <a:ext cx="838200" cy="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157995</xdr:rowOff>
    </xdr:from>
    <xdr:to>
      <xdr:col>19</xdr:col>
      <xdr:colOff>133350</xdr:colOff>
      <xdr:row>83</xdr:row>
      <xdr:rowOff>7164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16895"/>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143256</xdr:rowOff>
    </xdr:from>
    <xdr:to>
      <xdr:col>15</xdr:col>
      <xdr:colOff>82550</xdr:colOff>
      <xdr:row>82</xdr:row>
      <xdr:rowOff>157995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02156"/>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136950</xdr:rowOff>
    </xdr:from>
    <xdr:to>
      <xdr:col>11</xdr:col>
      <xdr:colOff>31750</xdr:colOff>
      <xdr:row>82</xdr:row>
      <xdr:rowOff>143256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95850"/>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164892</xdr:rowOff>
    </xdr:from>
    <xdr:to>
      <xdr:col>23</xdr:col>
      <xdr:colOff>184150</xdr:colOff>
      <xdr:row>83</xdr:row>
      <xdr:rowOff>95042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2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136969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9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127814</xdr:rowOff>
    </xdr:from>
    <xdr:to>
      <xdr:col>19</xdr:col>
      <xdr:colOff>184150</xdr:colOff>
      <xdr:row>83</xdr:row>
      <xdr:rowOff>57964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42741</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107195</xdr:rowOff>
    </xdr:from>
    <xdr:to>
      <xdr:col>15</xdr:col>
      <xdr:colOff>133350</xdr:colOff>
      <xdr:row>83</xdr:row>
      <xdr:rowOff>37345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22122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92456</xdr:rowOff>
    </xdr:from>
    <xdr:to>
      <xdr:col>11</xdr:col>
      <xdr:colOff>82550</xdr:colOff>
      <xdr:row>83</xdr:row>
      <xdr:rowOff>22606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7383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3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86150</xdr:rowOff>
    </xdr:from>
    <xdr:to>
      <xdr:col>7</xdr:col>
      <xdr:colOff>31750</xdr:colOff>
      <xdr:row>83</xdr:row>
      <xdr:rowOff>16300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3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類似団体平均を常に上回っている状況にあるが、引き続き、定員の適正化、各種手当等の見直しによる給与水準の適正化に努める。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77611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9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88</xdr:row>
      <xdr:rowOff>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9937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13405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88</xdr:row>
      <xdr:rowOff>13405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50205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類似団体平均より下回っている状況にある。今後、定年延長の状況を踏まえながら、引き続き、年齢階層の平準化や技術職員の確保等、定員の適正化に努める。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12519</xdr:rowOff>
    </xdr:from>
    <xdr:to>
      <xdr:col>81</xdr:col>
      <xdr:colOff>44450</xdr:colOff>
      <xdr:row>61</xdr:row>
      <xdr:rowOff>38946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70969"/>
          <a:ext cx="8382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159838</xdr:rowOff>
    </xdr:from>
    <xdr:to>
      <xdr:col>77</xdr:col>
      <xdr:colOff>44450</xdr:colOff>
      <xdr:row>61</xdr:row>
      <xdr:rowOff>12519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468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147199</xdr:rowOff>
    </xdr:from>
    <xdr:to>
      <xdr:col>72</xdr:col>
      <xdr:colOff>203200</xdr:colOff>
      <xdr:row>60</xdr:row>
      <xdr:rowOff>159838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3419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147199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0892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159596</xdr:rowOff>
    </xdr:from>
    <xdr:to>
      <xdr:col>81</xdr:col>
      <xdr:colOff>95250</xdr:colOff>
      <xdr:row>61</xdr:row>
      <xdr:rowOff>89746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131673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133169</xdr:rowOff>
    </xdr:from>
    <xdr:to>
      <xdr:col>77</xdr:col>
      <xdr:colOff>95250</xdr:colOff>
      <xdr:row>61</xdr:row>
      <xdr:rowOff>63319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48096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06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109038</xdr:rowOff>
    </xdr:from>
    <xdr:to>
      <xdr:col>73</xdr:col>
      <xdr:colOff>44450</xdr:colOff>
      <xdr:row>61</xdr:row>
      <xdr:rowOff>39188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23965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96399</xdr:rowOff>
    </xdr:from>
    <xdr:to>
      <xdr:col>68</xdr:col>
      <xdr:colOff>203200</xdr:colOff>
      <xdr:row>61</xdr:row>
      <xdr:rowOff>26549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11326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類似団体平均に比べ若干、比率の少ない状況にある。交付税措置のある市債を中心に発行を行い、実質負担の抑制を図り、適正な起債管理に努める。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149225</xdr:rowOff>
    </xdr:from>
    <xdr:to>
      <xdr:col>81</xdr:col>
      <xdr:colOff>44450</xdr:colOff>
      <xdr:row>36</xdr:row>
      <xdr:rowOff>153247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2142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149225</xdr:rowOff>
    </xdr:from>
    <xdr:to>
      <xdr:col>77</xdr:col>
      <xdr:colOff>44450</xdr:colOff>
      <xdr:row>36</xdr:row>
      <xdr:rowOff>153247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2142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157268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2544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157268</xdr:rowOff>
    </xdr:from>
    <xdr:to>
      <xdr:col>68</xdr:col>
      <xdr:colOff>152400</xdr:colOff>
      <xdr:row>36</xdr:row>
      <xdr:rowOff>157268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29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102447</xdr:rowOff>
    </xdr:from>
    <xdr:to>
      <xdr:col>81</xdr:col>
      <xdr:colOff>95250</xdr:colOff>
      <xdr:row>37</xdr:row>
      <xdr:rowOff>32597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118974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1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98425</xdr:rowOff>
    </xdr:from>
    <xdr:to>
      <xdr:col>77</xdr:col>
      <xdr:colOff>95250</xdr:colOff>
      <xdr:row>37</xdr:row>
      <xdr:rowOff>28575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38752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106468</xdr:rowOff>
    </xdr:from>
    <xdr:to>
      <xdr:col>68</xdr:col>
      <xdr:colOff>203200</xdr:colOff>
      <xdr:row>37</xdr:row>
      <xdr:rowOff>36618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46795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106468</xdr:rowOff>
    </xdr:from>
    <xdr:to>
      <xdr:col>64</xdr:col>
      <xdr:colOff>152400</xdr:colOff>
      <xdr:row>37</xdr:row>
      <xdr:rowOff>36618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46795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新庁舎建設に伴い地方債の現在高が増加したしたことにより、将来負担比率が昨年度より</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ポイント増となっている。今後も計画的に交付税措置のある市債の発行等、将来負担への影響を最小限に留めるよう努める。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39091</xdr:rowOff>
    </xdr:from>
    <xdr:to>
      <xdr:col>81</xdr:col>
      <xdr:colOff>44450</xdr:colOff>
      <xdr:row>16</xdr:row>
      <xdr:rowOff>20142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610841"/>
          <a:ext cx="8382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25095</xdr:rowOff>
    </xdr:from>
    <xdr:to>
      <xdr:col>77</xdr:col>
      <xdr:colOff>44450</xdr:colOff>
      <xdr:row>15</xdr:row>
      <xdr:rowOff>39091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596845"/>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25095</xdr:rowOff>
    </xdr:from>
    <xdr:to>
      <xdr:col>72</xdr:col>
      <xdr:colOff>203200</xdr:colOff>
      <xdr:row>15</xdr:row>
      <xdr:rowOff>38125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9684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38125</xdr:rowOff>
    </xdr:from>
    <xdr:to>
      <xdr:col>68</xdr:col>
      <xdr:colOff>152400</xdr:colOff>
      <xdr:row>15</xdr:row>
      <xdr:rowOff>65634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609875"/>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140792</xdr:rowOff>
    </xdr:from>
    <xdr:to>
      <xdr:col>81</xdr:col>
      <xdr:colOff>95250</xdr:colOff>
      <xdr:row>16</xdr:row>
      <xdr:rowOff>70942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1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112869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8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159741</xdr:rowOff>
    </xdr:from>
    <xdr:to>
      <xdr:col>77</xdr:col>
      <xdr:colOff>95250</xdr:colOff>
      <xdr:row>15</xdr:row>
      <xdr:rowOff>89891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100068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328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145745</xdr:rowOff>
    </xdr:from>
    <xdr:to>
      <xdr:col>73</xdr:col>
      <xdr:colOff>44450</xdr:colOff>
      <xdr:row>15</xdr:row>
      <xdr:rowOff>75895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86072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14834</xdr:rowOff>
    </xdr:from>
    <xdr:to>
      <xdr:col>64</xdr:col>
      <xdr:colOff>152400</xdr:colOff>
      <xdr:row>15</xdr:row>
      <xdr:rowOff>116434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8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126611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5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936000" cy="425758"/>
    <xdr:sp macro="" textlink="">
      <xdr:nvSpPr>
        <xdr:cNvPr id="470" name="テキスト ボックス 469">
          <a:extLst>
            <a:ext uri="{FF2B5EF4-FFF2-40B4-BE49-F238E27FC236}">
              <a16:creationId xmlns:a16="http://schemas.microsoft.com/office/drawing/2014/main" id="{BB434475-E60F-4839-A284-4D938624FF4F}"/>
            </a:ext>
          </a:extLst>
        </xdr:cNvPr>
        <xdr:cNvSpPr txBox="1"/>
      </xdr:nvSpPr>
      <xdr:spPr>
        <a:xfrm>
          <a:off x="762000" y="4533900"/>
          <a:ext cx="99360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20,617
20,388
600.71
20,978,219
20,283,171
292,785
8,525,742
15,106,103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類似団体平均を若干下回る割合にあり、昨年度より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ポイント減少している。引き続き定員の適正化、各種手当等の見直しによる給与水準の適正化に努める。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34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8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類似団体平均を上回る割合にある。指定管理委託制度の活用が要因のひとつであるが、事業の効率化による経費の抑制等、適正な管理に努める。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57150</xdr:rowOff>
    </xdr:from>
    <xdr:to>
      <xdr:col>82</xdr:col>
      <xdr:colOff>107950</xdr:colOff>
      <xdr:row>19</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14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120650</xdr:rowOff>
    </xdr:from>
    <xdr:to>
      <xdr:col>78</xdr:col>
      <xdr:colOff>69850</xdr:colOff>
      <xdr:row>20</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7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82550</xdr:rowOff>
    </xdr:from>
    <xdr:to>
      <xdr:col>73</xdr:col>
      <xdr:colOff>180975</xdr:colOff>
      <xdr:row>20</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4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82550</xdr:rowOff>
    </xdr:from>
    <xdr:to>
      <xdr:col>69</xdr:col>
      <xdr:colOff>92075</xdr:colOff>
      <xdr:row>20</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40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6350</xdr:rowOff>
    </xdr:from>
    <xdr:to>
      <xdr:col>82</xdr:col>
      <xdr:colOff>158750</xdr:colOff>
      <xdr:row>19</xdr:row>
      <xdr:rowOff>107950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69850</xdr:rowOff>
    </xdr:from>
    <xdr:to>
      <xdr:col>78</xdr:col>
      <xdr:colOff>120650</xdr:colOff>
      <xdr:row>20</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120650</xdr:rowOff>
    </xdr:from>
    <xdr:to>
      <xdr:col>74</xdr:col>
      <xdr:colOff>31750</xdr:colOff>
      <xdr:row>20</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31750</xdr:rowOff>
    </xdr:from>
    <xdr:to>
      <xdr:col>69</xdr:col>
      <xdr:colOff>142875</xdr:colOff>
      <xdr:row>19</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158750</xdr:rowOff>
    </xdr:from>
    <xdr:to>
      <xdr:col>65</xdr:col>
      <xdr:colOff>53975</xdr:colOff>
      <xdr:row>20</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類似団体平均を若干上回る割合にある。子ども子育て制度の変遷や超高齢化社会への対応等、国の動向を見据え適正なサービスの確保に努める。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82550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66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55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93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57</xdr:row>
      <xdr:rowOff>120650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9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割合にある。多くの施設の老朽化に伴う維持補修費が主な要因となるが、計画的に施設修繕を行い、経費の平準化を図っていく。また、集約化等により有効かつ効率的な施設の管理及び利活用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57</xdr:row>
      <xdr:rowOff>148227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04894"/>
          <a:ext cx="838200" cy="5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57</xdr:row>
      <xdr:rowOff>148227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686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95976</xdr:rowOff>
    </xdr:from>
    <xdr:to>
      <xdr:col>73</xdr:col>
      <xdr:colOff>180975</xdr:colOff>
      <xdr:row>57</xdr:row>
      <xdr:rowOff>128633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68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58</xdr:row>
      <xdr:rowOff>15966</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012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95794</xdr:rowOff>
    </xdr:from>
    <xdr:to>
      <xdr:col>82</xdr:col>
      <xdr:colOff>158750</xdr:colOff>
      <xdr:row>55</xdr:row>
      <xdr:rowOff>25944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112321</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9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97427</xdr:rowOff>
    </xdr:from>
    <xdr:to>
      <xdr:col>78</xdr:col>
      <xdr:colOff>120650</xdr:colOff>
      <xdr:row>58</xdr:row>
      <xdr:rowOff>27577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12354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5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45176</xdr:rowOff>
    </xdr:from>
    <xdr:to>
      <xdr:col>74</xdr:col>
      <xdr:colOff>31750</xdr:colOff>
      <xdr:row>57</xdr:row>
      <xdr:rowOff>146776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131553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77833</xdr:rowOff>
    </xdr:from>
    <xdr:to>
      <xdr:col>69</xdr:col>
      <xdr:colOff>142875</xdr:colOff>
      <xdr:row>58</xdr:row>
      <xdr:rowOff>7983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164210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136616</xdr:rowOff>
    </xdr:from>
    <xdr:to>
      <xdr:col>65</xdr:col>
      <xdr:colOff>53975</xdr:colOff>
      <xdr:row>58</xdr:row>
      <xdr:rowOff>66766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51543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9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類似団体平均を下回る割合にあるが、ほぼ横ばいで推移している。補助費等には広域連合に対する負担金が大きな割合を占めているが、補助率及び補助対象経費の適正化に努める。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89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154432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類似団体平均を下回る割合にある。引き続き交付税措置のある市債を中心に発行を行い、実質負担の抑制を図り、適正な起債管理に努めていく。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40132</xdr:rowOff>
    </xdr:from>
    <xdr:to>
      <xdr:col>24</xdr:col>
      <xdr:colOff>25400</xdr:colOff>
      <xdr:row>75</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8988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40132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943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35560</xdr:rowOff>
    </xdr:from>
    <xdr:to>
      <xdr:col>15</xdr:col>
      <xdr:colOff>98425</xdr:colOff>
      <xdr:row>75</xdr:row>
      <xdr:rowOff>44704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943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21844</xdr:rowOff>
    </xdr:from>
    <xdr:to>
      <xdr:col>11</xdr:col>
      <xdr:colOff>9525</xdr:colOff>
      <xdr:row>75</xdr:row>
      <xdr:rowOff>44704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805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160782</xdr:rowOff>
    </xdr:from>
    <xdr:to>
      <xdr:col>24</xdr:col>
      <xdr:colOff>76200</xdr:colOff>
      <xdr:row>75</xdr:row>
      <xdr:rowOff>90932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69359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5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160782</xdr:rowOff>
    </xdr:from>
    <xdr:to>
      <xdr:col>20</xdr:col>
      <xdr:colOff>38100</xdr:colOff>
      <xdr:row>75</xdr:row>
      <xdr:rowOff>90932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101109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1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156210</xdr:rowOff>
    </xdr:from>
    <xdr:to>
      <xdr:col>15</xdr:col>
      <xdr:colOff>149225</xdr:colOff>
      <xdr:row>75</xdr:row>
      <xdr:rowOff>86360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165354</xdr:rowOff>
    </xdr:from>
    <xdr:to>
      <xdr:col>11</xdr:col>
      <xdr:colOff>60325</xdr:colOff>
      <xdr:row>75</xdr:row>
      <xdr:rowOff>95504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105681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2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142494</xdr:rowOff>
    </xdr:from>
    <xdr:to>
      <xdr:col>6</xdr:col>
      <xdr:colOff>171450</xdr:colOff>
      <xdr:row>75</xdr:row>
      <xdr:rowOff>72644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82821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9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割合にある。税収や普通交付税など経常一般財源の大幅な伸びは期待できない中、社会保障制度の変更などにより扶助費は増加傾向にあるため、適正な事業対応を図り経常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80</xdr:row>
      <xdr:rowOff>163576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57785"/>
          <a:ext cx="838200" cy="6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163576</xdr:rowOff>
    </xdr:from>
    <xdr:to>
      <xdr:col>78</xdr:col>
      <xdr:colOff>69850</xdr:colOff>
      <xdr:row>81</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795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14987</xdr:rowOff>
    </xdr:from>
    <xdr:to>
      <xdr:col>73</xdr:col>
      <xdr:colOff>180975</xdr:colOff>
      <xdr:row>81</xdr:row>
      <xdr:rowOff>97282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9024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14987</xdr:rowOff>
    </xdr:from>
    <xdr:to>
      <xdr:col>69</xdr:col>
      <xdr:colOff>92075</xdr:colOff>
      <xdr:row>82</xdr:row>
      <xdr:rowOff>8128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902437"/>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112776</xdr:rowOff>
    </xdr:from>
    <xdr:to>
      <xdr:col>78</xdr:col>
      <xdr:colOff>120650</xdr:colOff>
      <xdr:row>81</xdr:row>
      <xdr:rowOff>42926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27703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91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46482</xdr:rowOff>
    </xdr:from>
    <xdr:to>
      <xdr:col>74</xdr:col>
      <xdr:colOff>31750</xdr:colOff>
      <xdr:row>81</xdr:row>
      <xdr:rowOff>148082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132859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40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135637</xdr:rowOff>
    </xdr:from>
    <xdr:to>
      <xdr:col>69</xdr:col>
      <xdr:colOff>142875</xdr:colOff>
      <xdr:row>81</xdr:row>
      <xdr:rowOff>65787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50564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128778</xdr:rowOff>
    </xdr:from>
    <xdr:to>
      <xdr:col>65</xdr:col>
      <xdr:colOff>53975</xdr:colOff>
      <xdr:row>82</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401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43705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410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164376</xdr:rowOff>
    </xdr:from>
    <xdr:to>
      <xdr:col>29</xdr:col>
      <xdr:colOff>127000</xdr:colOff>
      <xdr:row>15</xdr:row>
      <xdr:rowOff>45021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12301"/>
          <a:ext cx="647700" cy="5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45021</xdr:rowOff>
    </xdr:from>
    <xdr:to>
      <xdr:col>26</xdr:col>
      <xdr:colOff>50800</xdr:colOff>
      <xdr:row>15</xdr:row>
      <xdr:rowOff>86233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64396"/>
          <a:ext cx="698500" cy="41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86233</xdr:rowOff>
    </xdr:from>
    <xdr:to>
      <xdr:col>22</xdr:col>
      <xdr:colOff>114300</xdr:colOff>
      <xdr:row>15</xdr:row>
      <xdr:rowOff>133680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05608"/>
          <a:ext cx="698500" cy="4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127483</xdr:rowOff>
    </xdr:from>
    <xdr:to>
      <xdr:col>18</xdr:col>
      <xdr:colOff>177800</xdr:colOff>
      <xdr:row>15</xdr:row>
      <xdr:rowOff>133680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46858"/>
          <a:ext cx="698500" cy="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113576</xdr:rowOff>
    </xdr:from>
    <xdr:to>
      <xdr:col>29</xdr:col>
      <xdr:colOff>177800</xdr:colOff>
      <xdr:row>15</xdr:row>
      <xdr:rowOff>43726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6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130103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165671</xdr:rowOff>
    </xdr:from>
    <xdr:to>
      <xdr:col>26</xdr:col>
      <xdr:colOff>101600</xdr:colOff>
      <xdr:row>15</xdr:row>
      <xdr:rowOff>95821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1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105998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8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35433</xdr:rowOff>
    </xdr:from>
    <xdr:to>
      <xdr:col>22</xdr:col>
      <xdr:colOff>165100</xdr:colOff>
      <xdr:row>15</xdr:row>
      <xdr:rowOff>137033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54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147210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82880</xdr:rowOff>
    </xdr:from>
    <xdr:to>
      <xdr:col>19</xdr:col>
      <xdr:colOff>38100</xdr:colOff>
      <xdr:row>16</xdr:row>
      <xdr:rowOff>13030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23207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76683</xdr:rowOff>
    </xdr:from>
    <xdr:to>
      <xdr:col>15</xdr:col>
      <xdr:colOff>101600</xdr:colOff>
      <xdr:row>16</xdr:row>
      <xdr:rowOff>6833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9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17010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6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323725</xdr:rowOff>
    </xdr:from>
    <xdr:to>
      <xdr:col>29</xdr:col>
      <xdr:colOff>127000</xdr:colOff>
      <xdr:row>37</xdr:row>
      <xdr:rowOff>342036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48425"/>
          <a:ext cx="6477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308503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32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342036</xdr:rowOff>
    </xdr:from>
    <xdr:to>
      <xdr:col>26</xdr:col>
      <xdr:colOff>50800</xdr:colOff>
      <xdr:row>38</xdr:row>
      <xdr:rowOff>1826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66736"/>
          <a:ext cx="698500" cy="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1826</xdr:rowOff>
    </xdr:from>
    <xdr:to>
      <xdr:col>22</xdr:col>
      <xdr:colOff>114300</xdr:colOff>
      <xdr:row>38</xdr:row>
      <xdr:rowOff>3332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69426"/>
          <a:ext cx="698500" cy="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1228</xdr:rowOff>
    </xdr:from>
    <xdr:to>
      <xdr:col>18</xdr:col>
      <xdr:colOff>177800</xdr:colOff>
      <xdr:row>38</xdr:row>
      <xdr:rowOff>3332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8828"/>
          <a:ext cx="698500" cy="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272925</xdr:rowOff>
    </xdr:from>
    <xdr:to>
      <xdr:col>29</xdr:col>
      <xdr:colOff>177800</xdr:colOff>
      <xdr:row>38</xdr:row>
      <xdr:rowOff>31625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7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118002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291236</xdr:rowOff>
    </xdr:from>
    <xdr:to>
      <xdr:col>26</xdr:col>
      <xdr:colOff>101600</xdr:colOff>
      <xdr:row>38</xdr:row>
      <xdr:rowOff>49936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5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34713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293926</xdr:rowOff>
    </xdr:from>
    <xdr:to>
      <xdr:col>22</xdr:col>
      <xdr:colOff>165100</xdr:colOff>
      <xdr:row>38</xdr:row>
      <xdr:rowOff>52626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37403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295432</xdr:rowOff>
    </xdr:from>
    <xdr:to>
      <xdr:col>19</xdr:col>
      <xdr:colOff>38100</xdr:colOff>
      <xdr:row>38</xdr:row>
      <xdr:rowOff>54132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38909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293328</xdr:rowOff>
    </xdr:from>
    <xdr:to>
      <xdr:col>15</xdr:col>
      <xdr:colOff>101600</xdr:colOff>
      <xdr:row>38</xdr:row>
      <xdr:rowOff>52028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36805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20,617
20,388
600.71
20,978,219
20,283,171
292,785
8,525,742
15,106,103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86119</xdr:rowOff>
    </xdr:from>
    <xdr:to>
      <xdr:col>24</xdr:col>
      <xdr:colOff>63500</xdr:colOff>
      <xdr:row>35</xdr:row>
      <xdr:rowOff>124435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86869"/>
          <a:ext cx="838200" cy="3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86119</xdr:rowOff>
    </xdr:from>
    <xdr:to>
      <xdr:col>19</xdr:col>
      <xdr:colOff>177800</xdr:colOff>
      <xdr:row>36</xdr:row>
      <xdr:rowOff>13145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86869"/>
          <a:ext cx="889000" cy="9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13145</xdr:rowOff>
    </xdr:from>
    <xdr:to>
      <xdr:col>15</xdr:col>
      <xdr:colOff>50800</xdr:colOff>
      <xdr:row>36</xdr:row>
      <xdr:rowOff>69012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5345"/>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51359</xdr:rowOff>
    </xdr:from>
    <xdr:to>
      <xdr:col>10</xdr:col>
      <xdr:colOff>114300</xdr:colOff>
      <xdr:row>36</xdr:row>
      <xdr:rowOff>69012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23559"/>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73635</xdr:rowOff>
    </xdr:from>
    <xdr:to>
      <xdr:col>24</xdr:col>
      <xdr:colOff>114300</xdr:colOff>
      <xdr:row>36</xdr:row>
      <xdr:rowOff>3785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96512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2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35319</xdr:rowOff>
    </xdr:from>
    <xdr:to>
      <xdr:col>20</xdr:col>
      <xdr:colOff>38100</xdr:colOff>
      <xdr:row>35</xdr:row>
      <xdr:rowOff>136919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153446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1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133795</xdr:rowOff>
    </xdr:from>
    <xdr:to>
      <xdr:col>15</xdr:col>
      <xdr:colOff>101600</xdr:colOff>
      <xdr:row>36</xdr:row>
      <xdr:rowOff>63945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80472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18212</xdr:rowOff>
    </xdr:from>
    <xdr:to>
      <xdr:col>10</xdr:col>
      <xdr:colOff>165100</xdr:colOff>
      <xdr:row>36</xdr:row>
      <xdr:rowOff>119812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136339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559</xdr:rowOff>
    </xdr:from>
    <xdr:to>
      <xdr:col>6</xdr:col>
      <xdr:colOff>38100</xdr:colOff>
      <xdr:row>36</xdr:row>
      <xdr:rowOff>102159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118686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79956</xdr:rowOff>
    </xdr:from>
    <xdr:to>
      <xdr:col>24</xdr:col>
      <xdr:colOff>63500</xdr:colOff>
      <xdr:row>57</xdr:row>
      <xdr:rowOff>118881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52606"/>
          <a:ext cx="83820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99364</xdr:rowOff>
    </xdr:from>
    <xdr:to>
      <xdr:col>19</xdr:col>
      <xdr:colOff>177800</xdr:colOff>
      <xdr:row>57</xdr:row>
      <xdr:rowOff>118881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72014"/>
          <a:ext cx="889000" cy="1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99364</xdr:rowOff>
    </xdr:from>
    <xdr:to>
      <xdr:col>15</xdr:col>
      <xdr:colOff>50800</xdr:colOff>
      <xdr:row>57</xdr:row>
      <xdr:rowOff>122820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72014"/>
          <a:ext cx="889000" cy="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122820</xdr:rowOff>
    </xdr:from>
    <xdr:to>
      <xdr:col>10</xdr:col>
      <xdr:colOff>114300</xdr:colOff>
      <xdr:row>57</xdr:row>
      <xdr:rowOff>138459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95470"/>
          <a:ext cx="889000" cy="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29156</xdr:rowOff>
    </xdr:from>
    <xdr:to>
      <xdr:col>24</xdr:col>
      <xdr:colOff>114300</xdr:colOff>
      <xdr:row>57</xdr:row>
      <xdr:rowOff>130756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159983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68081</xdr:rowOff>
    </xdr:from>
    <xdr:to>
      <xdr:col>20</xdr:col>
      <xdr:colOff>38100</xdr:colOff>
      <xdr:row>57</xdr:row>
      <xdr:rowOff>169681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4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160808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48564</xdr:rowOff>
    </xdr:from>
    <xdr:to>
      <xdr:col>15</xdr:col>
      <xdr:colOff>101600</xdr:colOff>
      <xdr:row>57</xdr:row>
      <xdr:rowOff>150164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2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166691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72020</xdr:rowOff>
    </xdr:from>
    <xdr:to>
      <xdr:col>10</xdr:col>
      <xdr:colOff>165100</xdr:colOff>
      <xdr:row>58</xdr:row>
      <xdr:rowOff>2170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18697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1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87659</xdr:rowOff>
    </xdr:from>
    <xdr:to>
      <xdr:col>6</xdr:col>
      <xdr:colOff>38100</xdr:colOff>
      <xdr:row>58</xdr:row>
      <xdr:rowOff>17809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6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8936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5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139505</xdr:rowOff>
    </xdr:from>
    <xdr:to>
      <xdr:col>24</xdr:col>
      <xdr:colOff>63500</xdr:colOff>
      <xdr:row>77</xdr:row>
      <xdr:rowOff>6688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169705"/>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139505</xdr:rowOff>
    </xdr:from>
    <xdr:to>
      <xdr:col>19</xdr:col>
      <xdr:colOff>177800</xdr:colOff>
      <xdr:row>77</xdr:row>
      <xdr:rowOff>114602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169705"/>
          <a:ext cx="889000" cy="1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24078</xdr:rowOff>
    </xdr:from>
    <xdr:to>
      <xdr:col>15</xdr:col>
      <xdr:colOff>50800</xdr:colOff>
      <xdr:row>77</xdr:row>
      <xdr:rowOff>114602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25728"/>
          <a:ext cx="889000" cy="9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166511</xdr:rowOff>
    </xdr:from>
    <xdr:to>
      <xdr:col>10</xdr:col>
      <xdr:colOff>114300</xdr:colOff>
      <xdr:row>77</xdr:row>
      <xdr:rowOff>24078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96711"/>
          <a:ext cx="8890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127338</xdr:rowOff>
    </xdr:from>
    <xdr:to>
      <xdr:col>24</xdr:col>
      <xdr:colOff>114300</xdr:colOff>
      <xdr:row>77</xdr:row>
      <xdr:rowOff>57488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150215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0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88705</xdr:rowOff>
    </xdr:from>
    <xdr:to>
      <xdr:col>20</xdr:col>
      <xdr:colOff>38100</xdr:colOff>
      <xdr:row>77</xdr:row>
      <xdr:rowOff>18855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1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35381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8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63802</xdr:rowOff>
    </xdr:from>
    <xdr:to>
      <xdr:col>15</xdr:col>
      <xdr:colOff>101600</xdr:colOff>
      <xdr:row>77</xdr:row>
      <xdr:rowOff>165402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10479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144728</xdr:rowOff>
    </xdr:from>
    <xdr:to>
      <xdr:col>10</xdr:col>
      <xdr:colOff>165100</xdr:colOff>
      <xdr:row>77</xdr:row>
      <xdr:rowOff>74878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91405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115711</xdr:rowOff>
    </xdr:from>
    <xdr:to>
      <xdr:col>6</xdr:col>
      <xdr:colOff>38100</xdr:colOff>
      <xdr:row>77</xdr:row>
      <xdr:rowOff>45861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62389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2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71828</xdr:rowOff>
    </xdr:from>
    <xdr:to>
      <xdr:col>24</xdr:col>
      <xdr:colOff>63500</xdr:colOff>
      <xdr:row>96</xdr:row>
      <xdr:rowOff>87998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31028"/>
          <a:ext cx="8382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71828</xdr:rowOff>
    </xdr:from>
    <xdr:to>
      <xdr:col>19</xdr:col>
      <xdr:colOff>177800</xdr:colOff>
      <xdr:row>96</xdr:row>
      <xdr:rowOff>93583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31028"/>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93583</xdr:rowOff>
    </xdr:from>
    <xdr:to>
      <xdr:col>15</xdr:col>
      <xdr:colOff>50800</xdr:colOff>
      <xdr:row>96</xdr:row>
      <xdr:rowOff>139768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52783"/>
          <a:ext cx="889000" cy="4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127394</xdr:rowOff>
    </xdr:from>
    <xdr:to>
      <xdr:col>10</xdr:col>
      <xdr:colOff>114300</xdr:colOff>
      <xdr:row>96</xdr:row>
      <xdr:rowOff>139768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86594"/>
          <a:ext cx="889000" cy="1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37198</xdr:rowOff>
    </xdr:from>
    <xdr:to>
      <xdr:col>24</xdr:col>
      <xdr:colOff>114300</xdr:colOff>
      <xdr:row>96</xdr:row>
      <xdr:rowOff>138798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15625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7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21028</xdr:rowOff>
    </xdr:from>
    <xdr:to>
      <xdr:col>20</xdr:col>
      <xdr:colOff>38100</xdr:colOff>
      <xdr:row>96</xdr:row>
      <xdr:rowOff>122628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139155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25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42783</xdr:rowOff>
    </xdr:from>
    <xdr:to>
      <xdr:col>15</xdr:col>
      <xdr:colOff>101600</xdr:colOff>
      <xdr:row>96</xdr:row>
      <xdr:rowOff>144383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160910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7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88968</xdr:rowOff>
    </xdr:from>
    <xdr:to>
      <xdr:col>10</xdr:col>
      <xdr:colOff>165100</xdr:colOff>
      <xdr:row>97</xdr:row>
      <xdr:rowOff>19118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35645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32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76594</xdr:rowOff>
    </xdr:from>
    <xdr:to>
      <xdr:col>6</xdr:col>
      <xdr:colOff>38100</xdr:colOff>
      <xdr:row>97</xdr:row>
      <xdr:rowOff>6744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23271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3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88684</xdr:rowOff>
    </xdr:from>
    <xdr:to>
      <xdr:col>55</xdr:col>
      <xdr:colOff>0</xdr:colOff>
      <xdr:row>34</xdr:row>
      <xdr:rowOff>92083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46534"/>
          <a:ext cx="838200" cy="17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88684</xdr:rowOff>
    </xdr:from>
    <xdr:to>
      <xdr:col>50</xdr:col>
      <xdr:colOff>114300</xdr:colOff>
      <xdr:row>37</xdr:row>
      <xdr:rowOff>59473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46534"/>
          <a:ext cx="889000" cy="65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59473</xdr:rowOff>
    </xdr:from>
    <xdr:to>
      <xdr:col>45</xdr:col>
      <xdr:colOff>177800</xdr:colOff>
      <xdr:row>37</xdr:row>
      <xdr:rowOff>87050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31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19670</xdr:rowOff>
    </xdr:from>
    <xdr:to>
      <xdr:col>41</xdr:col>
      <xdr:colOff>50800</xdr:colOff>
      <xdr:row>37</xdr:row>
      <xdr:rowOff>87050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63320"/>
          <a:ext cx="889000" cy="6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41283</xdr:rowOff>
    </xdr:from>
    <xdr:to>
      <xdr:col>55</xdr:col>
      <xdr:colOff>50800</xdr:colOff>
      <xdr:row>34</xdr:row>
      <xdr:rowOff>142883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64160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2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37884</xdr:rowOff>
    </xdr:from>
    <xdr:to>
      <xdr:col>50</xdr:col>
      <xdr:colOff>165100</xdr:colOff>
      <xdr:row>33</xdr:row>
      <xdr:rowOff>139484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156011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47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8673</xdr:rowOff>
    </xdr:from>
    <xdr:to>
      <xdr:col>46</xdr:col>
      <xdr:colOff>38100</xdr:colOff>
      <xdr:row>37</xdr:row>
      <xdr:rowOff>110273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126800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36250</xdr:rowOff>
    </xdr:from>
    <xdr:to>
      <xdr:col>41</xdr:col>
      <xdr:colOff>101600</xdr:colOff>
      <xdr:row>37</xdr:row>
      <xdr:rowOff>137850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154377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140320</xdr:rowOff>
    </xdr:from>
    <xdr:to>
      <xdr:col>36</xdr:col>
      <xdr:colOff>165100</xdr:colOff>
      <xdr:row>37</xdr:row>
      <xdr:rowOff>70470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86997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78641</xdr:rowOff>
    </xdr:from>
    <xdr:to>
      <xdr:col>55</xdr:col>
      <xdr:colOff>0</xdr:colOff>
      <xdr:row>56</xdr:row>
      <xdr:rowOff>58231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8822591"/>
          <a:ext cx="838200" cy="83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58231</xdr:rowOff>
    </xdr:from>
    <xdr:to>
      <xdr:col>50</xdr:col>
      <xdr:colOff>114300</xdr:colOff>
      <xdr:row>57</xdr:row>
      <xdr:rowOff>111322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59431"/>
          <a:ext cx="889000" cy="2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103243</xdr:rowOff>
    </xdr:from>
    <xdr:to>
      <xdr:col>45</xdr:col>
      <xdr:colOff>177800</xdr:colOff>
      <xdr:row>57</xdr:row>
      <xdr:rowOff>111322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75893"/>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6083</xdr:rowOff>
    </xdr:from>
    <xdr:to>
      <xdr:col>41</xdr:col>
      <xdr:colOff>50800</xdr:colOff>
      <xdr:row>57</xdr:row>
      <xdr:rowOff>103243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78733"/>
          <a:ext cx="889000" cy="9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27841</xdr:rowOff>
    </xdr:from>
    <xdr:to>
      <xdr:col>55</xdr:col>
      <xdr:colOff>50800</xdr:colOff>
      <xdr:row>51</xdr:row>
      <xdr:rowOff>129441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877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152318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72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7431</xdr:rowOff>
    </xdr:from>
    <xdr:to>
      <xdr:col>50</xdr:col>
      <xdr:colOff>165100</xdr:colOff>
      <xdr:row>56</xdr:row>
      <xdr:rowOff>109031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125558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38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60522</xdr:rowOff>
    </xdr:from>
    <xdr:to>
      <xdr:col>46</xdr:col>
      <xdr:colOff>38100</xdr:colOff>
      <xdr:row>57</xdr:row>
      <xdr:rowOff>162122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153249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52443</xdr:rowOff>
    </xdr:from>
    <xdr:to>
      <xdr:col>41</xdr:col>
      <xdr:colOff>101600</xdr:colOff>
      <xdr:row>57</xdr:row>
      <xdr:rowOff>154043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145170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1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126733</xdr:rowOff>
    </xdr:from>
    <xdr:to>
      <xdr:col>36</xdr:col>
      <xdr:colOff>165100</xdr:colOff>
      <xdr:row>57</xdr:row>
      <xdr:rowOff>56883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48010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2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170596</xdr:rowOff>
    </xdr:from>
    <xdr:to>
      <xdr:col>55</xdr:col>
      <xdr:colOff>0</xdr:colOff>
      <xdr:row>78</xdr:row>
      <xdr:rowOff>24611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72246"/>
          <a:ext cx="8382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170596</xdr:rowOff>
    </xdr:from>
    <xdr:to>
      <xdr:col>50</xdr:col>
      <xdr:colOff>114300</xdr:colOff>
      <xdr:row>78</xdr:row>
      <xdr:rowOff>24754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72246"/>
          <a:ext cx="889000" cy="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9461</xdr:rowOff>
    </xdr:from>
    <xdr:to>
      <xdr:col>45</xdr:col>
      <xdr:colOff>177800</xdr:colOff>
      <xdr:row>78</xdr:row>
      <xdr:rowOff>24754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82561"/>
          <a:ext cx="889000" cy="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117526</xdr:rowOff>
    </xdr:from>
    <xdr:to>
      <xdr:col>41</xdr:col>
      <xdr:colOff>50800</xdr:colOff>
      <xdr:row>78</xdr:row>
      <xdr:rowOff>9461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19176"/>
          <a:ext cx="889000" cy="6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145261</xdr:rowOff>
    </xdr:from>
    <xdr:to>
      <xdr:col>55</xdr:col>
      <xdr:colOff>50800</xdr:colOff>
      <xdr:row>78</xdr:row>
      <xdr:rowOff>75411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60188</xdr:rowOff>
    </xdr:from>
    <xdr:ext cx="378565"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61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119796</xdr:rowOff>
    </xdr:from>
    <xdr:to>
      <xdr:col>50</xdr:col>
      <xdr:colOff>165100</xdr:colOff>
      <xdr:row>78</xdr:row>
      <xdr:rowOff>49946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41073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1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145404</xdr:rowOff>
    </xdr:from>
    <xdr:to>
      <xdr:col>46</xdr:col>
      <xdr:colOff>38100</xdr:colOff>
      <xdr:row>78</xdr:row>
      <xdr:rowOff>75554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66681</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61017" y="13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130111</xdr:rowOff>
    </xdr:from>
    <xdr:to>
      <xdr:col>41</xdr:col>
      <xdr:colOff>101600</xdr:colOff>
      <xdr:row>78</xdr:row>
      <xdr:rowOff>60261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51388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42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66726</xdr:rowOff>
    </xdr:from>
    <xdr:to>
      <xdr:col>36</xdr:col>
      <xdr:colOff>165100</xdr:colOff>
      <xdr:row>77</xdr:row>
      <xdr:rowOff>168326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159453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6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148717</xdr:rowOff>
    </xdr:from>
    <xdr:to>
      <xdr:col>55</xdr:col>
      <xdr:colOff>0</xdr:colOff>
      <xdr:row>96</xdr:row>
      <xdr:rowOff>151354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5750667"/>
          <a:ext cx="838200" cy="85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151354</xdr:rowOff>
    </xdr:from>
    <xdr:to>
      <xdr:col>50</xdr:col>
      <xdr:colOff>114300</xdr:colOff>
      <xdr:row>97</xdr:row>
      <xdr:rowOff>145414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10554"/>
          <a:ext cx="889000" cy="16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138457</xdr:rowOff>
    </xdr:from>
    <xdr:to>
      <xdr:col>45</xdr:col>
      <xdr:colOff>177800</xdr:colOff>
      <xdr:row>97</xdr:row>
      <xdr:rowOff>145414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69107"/>
          <a:ext cx="889000" cy="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101853</xdr:rowOff>
    </xdr:from>
    <xdr:to>
      <xdr:col>41</xdr:col>
      <xdr:colOff>50800</xdr:colOff>
      <xdr:row>97</xdr:row>
      <xdr:rowOff>138457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32503"/>
          <a:ext cx="889000" cy="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97917</xdr:rowOff>
    </xdr:from>
    <xdr:to>
      <xdr:col>55</xdr:col>
      <xdr:colOff>50800</xdr:colOff>
      <xdr:row>92</xdr:row>
      <xdr:rowOff>28067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569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50944</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65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100554</xdr:rowOff>
    </xdr:from>
    <xdr:to>
      <xdr:col>50</xdr:col>
      <xdr:colOff>165100</xdr:colOff>
      <xdr:row>97</xdr:row>
      <xdr:rowOff>30704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47231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94614</xdr:rowOff>
    </xdr:from>
    <xdr:to>
      <xdr:col>46</xdr:col>
      <xdr:colOff>38100</xdr:colOff>
      <xdr:row>98</xdr:row>
      <xdr:rowOff>24764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15891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87657</xdr:rowOff>
    </xdr:from>
    <xdr:to>
      <xdr:col>41</xdr:col>
      <xdr:colOff>101600</xdr:colOff>
      <xdr:row>98</xdr:row>
      <xdr:rowOff>17807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8934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1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51053</xdr:rowOff>
    </xdr:from>
    <xdr:to>
      <xdr:col>36</xdr:col>
      <xdr:colOff>165100</xdr:colOff>
      <xdr:row>97</xdr:row>
      <xdr:rowOff>152653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169180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21760</xdr:rowOff>
    </xdr:from>
    <xdr:to>
      <xdr:col>76</xdr:col>
      <xdr:colOff>114300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36860"/>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7403</xdr:rowOff>
    </xdr:from>
    <xdr:to>
      <xdr:col>71</xdr:col>
      <xdr:colOff>177800</xdr:colOff>
      <xdr:row>38</xdr:row>
      <xdr:rowOff>21760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22503"/>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142410</xdr:rowOff>
    </xdr:from>
    <xdr:to>
      <xdr:col>72</xdr:col>
      <xdr:colOff>38100</xdr:colOff>
      <xdr:row>38</xdr:row>
      <xdr:rowOff>72560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63687</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78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128053</xdr:rowOff>
    </xdr:from>
    <xdr:to>
      <xdr:col>67</xdr:col>
      <xdr:colOff>101600</xdr:colOff>
      <xdr:row>38</xdr:row>
      <xdr:rowOff>58203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49330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73034</xdr:rowOff>
    </xdr:from>
    <xdr:to>
      <xdr:col>85</xdr:col>
      <xdr:colOff>127000</xdr:colOff>
      <xdr:row>78</xdr:row>
      <xdr:rowOff>89401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46134"/>
          <a:ext cx="8382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89401</xdr:rowOff>
    </xdr:from>
    <xdr:to>
      <xdr:col>81</xdr:col>
      <xdr:colOff>50800</xdr:colOff>
      <xdr:row>78</xdr:row>
      <xdr:rowOff>101178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62501"/>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99113</xdr:rowOff>
    </xdr:from>
    <xdr:to>
      <xdr:col>76</xdr:col>
      <xdr:colOff>114300</xdr:colOff>
      <xdr:row>78</xdr:row>
      <xdr:rowOff>101178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72213"/>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99113</xdr:rowOff>
    </xdr:from>
    <xdr:to>
      <xdr:col>71</xdr:col>
      <xdr:colOff>177800</xdr:colOff>
      <xdr:row>78</xdr:row>
      <xdr:rowOff>112271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72213"/>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22234</xdr:rowOff>
    </xdr:from>
    <xdr:to>
      <xdr:col>85</xdr:col>
      <xdr:colOff>177800</xdr:colOff>
      <xdr:row>78</xdr:row>
      <xdr:rowOff>123834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38601</xdr:rowOff>
    </xdr:from>
    <xdr:to>
      <xdr:col>81</xdr:col>
      <xdr:colOff>101600</xdr:colOff>
      <xdr:row>78</xdr:row>
      <xdr:rowOff>140201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131328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50378</xdr:rowOff>
    </xdr:from>
    <xdr:to>
      <xdr:col>76</xdr:col>
      <xdr:colOff>165100</xdr:colOff>
      <xdr:row>78</xdr:row>
      <xdr:rowOff>151978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143105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1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48313</xdr:rowOff>
    </xdr:from>
    <xdr:to>
      <xdr:col>72</xdr:col>
      <xdr:colOff>38100</xdr:colOff>
      <xdr:row>78</xdr:row>
      <xdr:rowOff>149913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2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141040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1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61471</xdr:rowOff>
    </xdr:from>
    <xdr:to>
      <xdr:col>67</xdr:col>
      <xdr:colOff>101600</xdr:colOff>
      <xdr:row>78</xdr:row>
      <xdr:rowOff>163071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154198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100177</xdr:rowOff>
    </xdr:from>
    <xdr:to>
      <xdr:col>85</xdr:col>
      <xdr:colOff>127000</xdr:colOff>
      <xdr:row>98</xdr:row>
      <xdr:rowOff>131843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02277"/>
          <a:ext cx="8382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131843</xdr:rowOff>
    </xdr:from>
    <xdr:to>
      <xdr:col>81</xdr:col>
      <xdr:colOff>50800</xdr:colOff>
      <xdr:row>98</xdr:row>
      <xdr:rowOff>132817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33943"/>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115133</xdr:rowOff>
    </xdr:from>
    <xdr:to>
      <xdr:col>76</xdr:col>
      <xdr:colOff>114300</xdr:colOff>
      <xdr:row>98</xdr:row>
      <xdr:rowOff>132817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17233"/>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115133</xdr:rowOff>
    </xdr:from>
    <xdr:to>
      <xdr:col>71</xdr:col>
      <xdr:colOff>177800</xdr:colOff>
      <xdr:row>98</xdr:row>
      <xdr:rowOff>128803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17233"/>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49377</xdr:rowOff>
    </xdr:from>
    <xdr:to>
      <xdr:col>85</xdr:col>
      <xdr:colOff>177800</xdr:colOff>
      <xdr:row>98</xdr:row>
      <xdr:rowOff>150977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135754</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6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81043</xdr:rowOff>
    </xdr:from>
    <xdr:to>
      <xdr:col>81</xdr:col>
      <xdr:colOff>101600</xdr:colOff>
      <xdr:row>99</xdr:row>
      <xdr:rowOff>11193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2320</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82017</xdr:rowOff>
    </xdr:from>
    <xdr:to>
      <xdr:col>76</xdr:col>
      <xdr:colOff>165100</xdr:colOff>
      <xdr:row>99</xdr:row>
      <xdr:rowOff>12167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3294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64333</xdr:rowOff>
    </xdr:from>
    <xdr:to>
      <xdr:col>72</xdr:col>
      <xdr:colOff>38100</xdr:colOff>
      <xdr:row>98</xdr:row>
      <xdr:rowOff>165933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157060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5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78003</xdr:rowOff>
    </xdr:from>
    <xdr:to>
      <xdr:col>67</xdr:col>
      <xdr:colOff>101600</xdr:colOff>
      <xdr:row>99</xdr:row>
      <xdr:rowOff>8153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170730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7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154063</xdr:rowOff>
    </xdr:from>
    <xdr:to>
      <xdr:col>116</xdr:col>
      <xdr:colOff>63500</xdr:colOff>
      <xdr:row>58</xdr:row>
      <xdr:rowOff>154825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9816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154825</xdr:rowOff>
    </xdr:from>
    <xdr:to>
      <xdr:col>111</xdr:col>
      <xdr:colOff>177800</xdr:colOff>
      <xdr:row>59</xdr:row>
      <xdr:rowOff>27686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98925"/>
          <a:ext cx="889000" cy="4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16142</xdr:rowOff>
    </xdr:from>
    <xdr:to>
      <xdr:col>107</xdr:col>
      <xdr:colOff>50800</xdr:colOff>
      <xdr:row>59</xdr:row>
      <xdr:rowOff>27686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31692"/>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14522</xdr:rowOff>
    </xdr:from>
    <xdr:to>
      <xdr:col>102</xdr:col>
      <xdr:colOff>114300</xdr:colOff>
      <xdr:row>59</xdr:row>
      <xdr:rowOff>16142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30072"/>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103263</xdr:rowOff>
    </xdr:from>
    <xdr:to>
      <xdr:col>116</xdr:col>
      <xdr:colOff>114300</xdr:colOff>
      <xdr:row>59</xdr:row>
      <xdr:rowOff>33413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104025</xdr:rowOff>
    </xdr:from>
    <xdr:to>
      <xdr:col>112</xdr:col>
      <xdr:colOff>38100</xdr:colOff>
      <xdr:row>59</xdr:row>
      <xdr:rowOff>34175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25302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4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148336</xdr:rowOff>
    </xdr:from>
    <xdr:to>
      <xdr:col>107</xdr:col>
      <xdr:colOff>101600</xdr:colOff>
      <xdr:row>59</xdr:row>
      <xdr:rowOff>78486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69613</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8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136792</xdr:rowOff>
    </xdr:from>
    <xdr:to>
      <xdr:col>102</xdr:col>
      <xdr:colOff>165100</xdr:colOff>
      <xdr:row>59</xdr:row>
      <xdr:rowOff>66942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135172</xdr:rowOff>
    </xdr:from>
    <xdr:to>
      <xdr:col>98</xdr:col>
      <xdr:colOff>38100</xdr:colOff>
      <xdr:row>59</xdr:row>
      <xdr:rowOff>65322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56449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7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13333</xdr:rowOff>
    </xdr:from>
    <xdr:to>
      <xdr:col>116</xdr:col>
      <xdr:colOff>63500</xdr:colOff>
      <xdr:row>75</xdr:row>
      <xdr:rowOff>95923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872083"/>
          <a:ext cx="838200" cy="8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72492</xdr:rowOff>
    </xdr:from>
    <xdr:to>
      <xdr:col>111</xdr:col>
      <xdr:colOff>177800</xdr:colOff>
      <xdr:row>75</xdr:row>
      <xdr:rowOff>95923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93124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72492</xdr:rowOff>
    </xdr:from>
    <xdr:to>
      <xdr:col>107</xdr:col>
      <xdr:colOff>50800</xdr:colOff>
      <xdr:row>75</xdr:row>
      <xdr:rowOff>94633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931242"/>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69046</xdr:rowOff>
    </xdr:from>
    <xdr:to>
      <xdr:col>102</xdr:col>
      <xdr:colOff>114300</xdr:colOff>
      <xdr:row>75</xdr:row>
      <xdr:rowOff>94633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927796"/>
          <a:ext cx="889000" cy="2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133983</xdr:rowOff>
    </xdr:from>
    <xdr:to>
      <xdr:col>116</xdr:col>
      <xdr:colOff>114300</xdr:colOff>
      <xdr:row>75</xdr:row>
      <xdr:rowOff>64133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8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156860</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45123</xdr:rowOff>
    </xdr:from>
    <xdr:to>
      <xdr:col>112</xdr:col>
      <xdr:colOff>38100</xdr:colOff>
      <xdr:row>75</xdr:row>
      <xdr:rowOff>146723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163250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21692</xdr:rowOff>
    </xdr:from>
    <xdr:to>
      <xdr:col>107</xdr:col>
      <xdr:colOff>101600</xdr:colOff>
      <xdr:row>75</xdr:row>
      <xdr:rowOff>123292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139819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43833</xdr:rowOff>
    </xdr:from>
    <xdr:to>
      <xdr:col>102</xdr:col>
      <xdr:colOff>165100</xdr:colOff>
      <xdr:row>75</xdr:row>
      <xdr:rowOff>145433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161960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18246</xdr:rowOff>
    </xdr:from>
    <xdr:to>
      <xdr:col>98</xdr:col>
      <xdr:colOff>38100</xdr:colOff>
      <xdr:row>75</xdr:row>
      <xdr:rowOff>119846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136373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5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公債費による義務的経費は類似団体平均と比べほぼ同率で、投資的経費においては昨年度より増額している。これは新庁舎建設に係る費用が発生しているためである。また、維持補修費が高い割合にあるが、建築後、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年経過する公共施設が約半数を占めており、計画的に予防修繕を行っている。今後も事務事業の効率化等、経常経費の抑制を図り、適正な財政運営に努める。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20,617
20,388
600.71
20,978,219
20,283,171
292,785
8,525,742
15,106,103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133985</xdr:rowOff>
    </xdr:from>
    <xdr:to>
      <xdr:col>24</xdr:col>
      <xdr:colOff>63500</xdr:colOff>
      <xdr:row>32</xdr:row>
      <xdr:rowOff>147891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20385"/>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147891</xdr:rowOff>
    </xdr:from>
    <xdr:to>
      <xdr:col>19</xdr:col>
      <xdr:colOff>177800</xdr:colOff>
      <xdr:row>32</xdr:row>
      <xdr:rowOff>153988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34291"/>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153988</xdr:rowOff>
    </xdr:from>
    <xdr:to>
      <xdr:col>15</xdr:col>
      <xdr:colOff>50800</xdr:colOff>
      <xdr:row>33</xdr:row>
      <xdr:rowOff>51117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4038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47879</xdr:rowOff>
    </xdr:from>
    <xdr:to>
      <xdr:col>10</xdr:col>
      <xdr:colOff>114300</xdr:colOff>
      <xdr:row>33</xdr:row>
      <xdr:rowOff>51117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05729"/>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83185</xdr:rowOff>
    </xdr:from>
    <xdr:to>
      <xdr:col>24</xdr:col>
      <xdr:colOff>114300</xdr:colOff>
      <xdr:row>33</xdr:row>
      <xdr:rowOff>13335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106062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97091</xdr:rowOff>
    </xdr:from>
    <xdr:to>
      <xdr:col>20</xdr:col>
      <xdr:colOff>38100</xdr:colOff>
      <xdr:row>33</xdr:row>
      <xdr:rowOff>27241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43768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103188</xdr:rowOff>
    </xdr:from>
    <xdr:to>
      <xdr:col>15</xdr:col>
      <xdr:colOff>101600</xdr:colOff>
      <xdr:row>33</xdr:row>
      <xdr:rowOff>33338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49865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6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317</xdr:rowOff>
    </xdr:from>
    <xdr:to>
      <xdr:col>10</xdr:col>
      <xdr:colOff>165100</xdr:colOff>
      <xdr:row>33</xdr:row>
      <xdr:rowOff>101917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118444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3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168529</xdr:rowOff>
    </xdr:from>
    <xdr:to>
      <xdr:col>6</xdr:col>
      <xdr:colOff>38100</xdr:colOff>
      <xdr:row>33</xdr:row>
      <xdr:rowOff>98679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115206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3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28800</xdr:rowOff>
    </xdr:from>
    <xdr:to>
      <xdr:col>24</xdr:col>
      <xdr:colOff>63500</xdr:colOff>
      <xdr:row>57</xdr:row>
      <xdr:rowOff>137399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01450"/>
          <a:ext cx="838200" cy="10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137399</xdr:rowOff>
    </xdr:from>
    <xdr:to>
      <xdr:col>19</xdr:col>
      <xdr:colOff>177800</xdr:colOff>
      <xdr:row>58</xdr:row>
      <xdr:rowOff>116359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0049"/>
          <a:ext cx="889000" cy="15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116359</xdr:rowOff>
    </xdr:from>
    <xdr:to>
      <xdr:col>15</xdr:col>
      <xdr:colOff>50800</xdr:colOff>
      <xdr:row>58</xdr:row>
      <xdr:rowOff>122025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60459"/>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120586</xdr:rowOff>
    </xdr:from>
    <xdr:to>
      <xdr:col>10</xdr:col>
      <xdr:colOff>114300</xdr:colOff>
      <xdr:row>58</xdr:row>
      <xdr:rowOff>122025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4686"/>
          <a:ext cx="889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149450</xdr:rowOff>
    </xdr:from>
    <xdr:to>
      <xdr:col>24</xdr:col>
      <xdr:colOff>114300</xdr:colOff>
      <xdr:row>57</xdr:row>
      <xdr:rowOff>79600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86599</xdr:rowOff>
    </xdr:from>
    <xdr:to>
      <xdr:col>20</xdr:col>
      <xdr:colOff>38100</xdr:colOff>
      <xdr:row>58</xdr:row>
      <xdr:rowOff>16749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7876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65559</xdr:rowOff>
    </xdr:from>
    <xdr:to>
      <xdr:col>15</xdr:col>
      <xdr:colOff>101600</xdr:colOff>
      <xdr:row>58</xdr:row>
      <xdr:rowOff>167159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158286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71225</xdr:rowOff>
    </xdr:from>
    <xdr:to>
      <xdr:col>10</xdr:col>
      <xdr:colOff>165100</xdr:colOff>
      <xdr:row>59</xdr:row>
      <xdr:rowOff>1375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163952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69786</xdr:rowOff>
    </xdr:from>
    <xdr:to>
      <xdr:col>6</xdr:col>
      <xdr:colOff>38100</xdr:colOff>
      <xdr:row>58</xdr:row>
      <xdr:rowOff>171386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162513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41841</xdr:rowOff>
    </xdr:from>
    <xdr:to>
      <xdr:col>24</xdr:col>
      <xdr:colOff>63500</xdr:colOff>
      <xdr:row>76</xdr:row>
      <xdr:rowOff>28501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00591"/>
          <a:ext cx="838200" cy="1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28501</xdr:rowOff>
    </xdr:from>
    <xdr:to>
      <xdr:col>19</xdr:col>
      <xdr:colOff>177800</xdr:colOff>
      <xdr:row>76</xdr:row>
      <xdr:rowOff>46358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58701"/>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46358</xdr:rowOff>
    </xdr:from>
    <xdr:to>
      <xdr:col>15</xdr:col>
      <xdr:colOff>50800</xdr:colOff>
      <xdr:row>76</xdr:row>
      <xdr:rowOff>81874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76558"/>
          <a:ext cx="889000" cy="3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81874</xdr:rowOff>
    </xdr:from>
    <xdr:to>
      <xdr:col>10</xdr:col>
      <xdr:colOff>114300</xdr:colOff>
      <xdr:row>76</xdr:row>
      <xdr:rowOff>89226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12074"/>
          <a:ext cx="889000" cy="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162491</xdr:rowOff>
    </xdr:from>
    <xdr:to>
      <xdr:col>24</xdr:col>
      <xdr:colOff>114300</xdr:colOff>
      <xdr:row>75</xdr:row>
      <xdr:rowOff>92641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13918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0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149151</xdr:rowOff>
    </xdr:from>
    <xdr:to>
      <xdr:col>20</xdr:col>
      <xdr:colOff>38100</xdr:colOff>
      <xdr:row>76</xdr:row>
      <xdr:rowOff>79301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0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95827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8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167008</xdr:rowOff>
    </xdr:from>
    <xdr:to>
      <xdr:col>15</xdr:col>
      <xdr:colOff>101600</xdr:colOff>
      <xdr:row>76</xdr:row>
      <xdr:rowOff>97158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2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113685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0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31074</xdr:rowOff>
    </xdr:from>
    <xdr:to>
      <xdr:col>10</xdr:col>
      <xdr:colOff>165100</xdr:colOff>
      <xdr:row>76</xdr:row>
      <xdr:rowOff>132674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149200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3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38426</xdr:rowOff>
    </xdr:from>
    <xdr:to>
      <xdr:col>6</xdr:col>
      <xdr:colOff>38100</xdr:colOff>
      <xdr:row>76</xdr:row>
      <xdr:rowOff>140026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156552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162286</xdr:rowOff>
    </xdr:from>
    <xdr:to>
      <xdr:col>24</xdr:col>
      <xdr:colOff>63500</xdr:colOff>
      <xdr:row>97</xdr:row>
      <xdr:rowOff>31914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21486"/>
          <a:ext cx="838200" cy="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31914</xdr:rowOff>
    </xdr:from>
    <xdr:to>
      <xdr:col>19</xdr:col>
      <xdr:colOff>177800</xdr:colOff>
      <xdr:row>97</xdr:row>
      <xdr:rowOff>65970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62564"/>
          <a:ext cx="889000" cy="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37905</xdr:rowOff>
    </xdr:from>
    <xdr:to>
      <xdr:col>15</xdr:col>
      <xdr:colOff>50800</xdr:colOff>
      <xdr:row>97</xdr:row>
      <xdr:rowOff>65970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68555"/>
          <a:ext cx="8890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37905</xdr:rowOff>
    </xdr:from>
    <xdr:to>
      <xdr:col>10</xdr:col>
      <xdr:colOff>114300</xdr:colOff>
      <xdr:row>97</xdr:row>
      <xdr:rowOff>48648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68555"/>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111486</xdr:rowOff>
    </xdr:from>
    <xdr:to>
      <xdr:col>24</xdr:col>
      <xdr:colOff>114300</xdr:colOff>
      <xdr:row>97</xdr:row>
      <xdr:rowOff>41636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89913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152564</xdr:rowOff>
    </xdr:from>
    <xdr:to>
      <xdr:col>20</xdr:col>
      <xdr:colOff>38100</xdr:colOff>
      <xdr:row>97</xdr:row>
      <xdr:rowOff>82714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73841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15170</xdr:rowOff>
    </xdr:from>
    <xdr:to>
      <xdr:col>15</xdr:col>
      <xdr:colOff>101600</xdr:colOff>
      <xdr:row>97</xdr:row>
      <xdr:rowOff>116770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107897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158555</xdr:rowOff>
    </xdr:from>
    <xdr:to>
      <xdr:col>10</xdr:col>
      <xdr:colOff>165100</xdr:colOff>
      <xdr:row>97</xdr:row>
      <xdr:rowOff>88705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79832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169298</xdr:rowOff>
    </xdr:from>
    <xdr:to>
      <xdr:col>6</xdr:col>
      <xdr:colOff>38100</xdr:colOff>
      <xdr:row>97</xdr:row>
      <xdr:rowOff>99448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90575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4140</xdr:rowOff>
    </xdr:from>
    <xdr:to>
      <xdr:col>55</xdr:col>
      <xdr:colOff>0</xdr:colOff>
      <xdr:row>37</xdr:row>
      <xdr:rowOff>27915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347790"/>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144500</xdr:rowOff>
    </xdr:from>
    <xdr:to>
      <xdr:col>50</xdr:col>
      <xdr:colOff>114300</xdr:colOff>
      <xdr:row>37</xdr:row>
      <xdr:rowOff>4140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31670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144500</xdr:rowOff>
    </xdr:from>
    <xdr:to>
      <xdr:col>45</xdr:col>
      <xdr:colOff>177800</xdr:colOff>
      <xdr:row>36</xdr:row>
      <xdr:rowOff>148844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31670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148844</xdr:rowOff>
    </xdr:from>
    <xdr:to>
      <xdr:col>41</xdr:col>
      <xdr:colOff>50800</xdr:colOff>
      <xdr:row>37</xdr:row>
      <xdr:rowOff>40716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321044"/>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148565</xdr:rowOff>
    </xdr:from>
    <xdr:to>
      <xdr:col>55</xdr:col>
      <xdr:colOff>50800</xdr:colOff>
      <xdr:row>37</xdr:row>
      <xdr:rowOff>78715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171442</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7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124790</xdr:rowOff>
    </xdr:from>
    <xdr:to>
      <xdr:col>50</xdr:col>
      <xdr:colOff>165100</xdr:colOff>
      <xdr:row>37</xdr:row>
      <xdr:rowOff>54940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71467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07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93700</xdr:rowOff>
    </xdr:from>
    <xdr:to>
      <xdr:col>46</xdr:col>
      <xdr:colOff>38100</xdr:colOff>
      <xdr:row>37</xdr:row>
      <xdr:rowOff>23850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2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40377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0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98044</xdr:rowOff>
    </xdr:from>
    <xdr:to>
      <xdr:col>41</xdr:col>
      <xdr:colOff>101600</xdr:colOff>
      <xdr:row>37</xdr:row>
      <xdr:rowOff>28194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44721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161366</xdr:rowOff>
    </xdr:from>
    <xdr:to>
      <xdr:col>36</xdr:col>
      <xdr:colOff>165100</xdr:colOff>
      <xdr:row>37</xdr:row>
      <xdr:rowOff>91516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108043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0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126022</xdr:rowOff>
    </xdr:from>
    <xdr:to>
      <xdr:col>55</xdr:col>
      <xdr:colOff>0</xdr:colOff>
      <xdr:row>52</xdr:row>
      <xdr:rowOff>46012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8698522"/>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46012</xdr:rowOff>
    </xdr:from>
    <xdr:to>
      <xdr:col>50</xdr:col>
      <xdr:colOff>114300</xdr:colOff>
      <xdr:row>56</xdr:row>
      <xdr:rowOff>11785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8961412"/>
          <a:ext cx="889000" cy="65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11785</xdr:rowOff>
    </xdr:from>
    <xdr:to>
      <xdr:col>45</xdr:col>
      <xdr:colOff>177800</xdr:colOff>
      <xdr:row>56</xdr:row>
      <xdr:rowOff>114046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12985"/>
          <a:ext cx="889000" cy="10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94742</xdr:rowOff>
    </xdr:from>
    <xdr:to>
      <xdr:col>41</xdr:col>
      <xdr:colOff>50800</xdr:colOff>
      <xdr:row>56</xdr:row>
      <xdr:rowOff>114046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524492"/>
          <a:ext cx="889000" cy="1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75222</xdr:rowOff>
    </xdr:from>
    <xdr:to>
      <xdr:col>55</xdr:col>
      <xdr:colOff>50800</xdr:colOff>
      <xdr:row>51</xdr:row>
      <xdr:rowOff>5372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6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161599</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56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166662</xdr:rowOff>
    </xdr:from>
    <xdr:to>
      <xdr:col>50</xdr:col>
      <xdr:colOff>165100</xdr:colOff>
      <xdr:row>52</xdr:row>
      <xdr:rowOff>96812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89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113339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6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132435</xdr:rowOff>
    </xdr:from>
    <xdr:to>
      <xdr:col>46</xdr:col>
      <xdr:colOff>38100</xdr:colOff>
      <xdr:row>56</xdr:row>
      <xdr:rowOff>62585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79112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63246</xdr:rowOff>
    </xdr:from>
    <xdr:to>
      <xdr:col>41</xdr:col>
      <xdr:colOff>101600</xdr:colOff>
      <xdr:row>56</xdr:row>
      <xdr:rowOff>164846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155973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7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43942</xdr:rowOff>
    </xdr:from>
    <xdr:to>
      <xdr:col>36</xdr:col>
      <xdr:colOff>165100</xdr:colOff>
      <xdr:row>55</xdr:row>
      <xdr:rowOff>145542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4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117805</xdr:rowOff>
    </xdr:from>
    <xdr:to>
      <xdr:col>55</xdr:col>
      <xdr:colOff>0</xdr:colOff>
      <xdr:row>77</xdr:row>
      <xdr:rowOff>142663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19455"/>
          <a:ext cx="838200" cy="2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117805</xdr:rowOff>
    </xdr:from>
    <xdr:to>
      <xdr:col>50</xdr:col>
      <xdr:colOff>114300</xdr:colOff>
      <xdr:row>78</xdr:row>
      <xdr:rowOff>67498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19455"/>
          <a:ext cx="889000" cy="12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59133</xdr:rowOff>
    </xdr:from>
    <xdr:to>
      <xdr:col>45</xdr:col>
      <xdr:colOff>177800</xdr:colOff>
      <xdr:row>78</xdr:row>
      <xdr:rowOff>67498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32233"/>
          <a:ext cx="8890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33260</xdr:rowOff>
    </xdr:from>
    <xdr:to>
      <xdr:col>41</xdr:col>
      <xdr:colOff>50800</xdr:colOff>
      <xdr:row>78</xdr:row>
      <xdr:rowOff>59133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06360"/>
          <a:ext cx="889000" cy="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91863</xdr:rowOff>
    </xdr:from>
    <xdr:to>
      <xdr:col>55</xdr:col>
      <xdr:colOff>50800</xdr:colOff>
      <xdr:row>78</xdr:row>
      <xdr:rowOff>22013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114740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67005</xdr:rowOff>
    </xdr:from>
    <xdr:to>
      <xdr:col>50</xdr:col>
      <xdr:colOff>165100</xdr:colOff>
      <xdr:row>77</xdr:row>
      <xdr:rowOff>168605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13682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16698</xdr:rowOff>
    </xdr:from>
    <xdr:to>
      <xdr:col>46</xdr:col>
      <xdr:colOff>38100</xdr:colOff>
      <xdr:row>78</xdr:row>
      <xdr:rowOff>118298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109425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8333</xdr:rowOff>
    </xdr:from>
    <xdr:to>
      <xdr:col>41</xdr:col>
      <xdr:colOff>101600</xdr:colOff>
      <xdr:row>78</xdr:row>
      <xdr:rowOff>109933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101060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153910</xdr:rowOff>
    </xdr:from>
    <xdr:to>
      <xdr:col>36</xdr:col>
      <xdr:colOff>165100</xdr:colOff>
      <xdr:row>78</xdr:row>
      <xdr:rowOff>84060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100587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3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92709</xdr:rowOff>
    </xdr:from>
    <xdr:to>
      <xdr:col>55</xdr:col>
      <xdr:colOff>0</xdr:colOff>
      <xdr:row>96</xdr:row>
      <xdr:rowOff>118582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51909"/>
          <a:ext cx="838200" cy="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118582</xdr:rowOff>
    </xdr:from>
    <xdr:to>
      <xdr:col>50</xdr:col>
      <xdr:colOff>114300</xdr:colOff>
      <xdr:row>97</xdr:row>
      <xdr:rowOff>30269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77782"/>
          <a:ext cx="889000" cy="8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5091</xdr:rowOff>
    </xdr:from>
    <xdr:to>
      <xdr:col>45</xdr:col>
      <xdr:colOff>177800</xdr:colOff>
      <xdr:row>97</xdr:row>
      <xdr:rowOff>30269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35741"/>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97030</xdr:rowOff>
    </xdr:from>
    <xdr:to>
      <xdr:col>41</xdr:col>
      <xdr:colOff>50800</xdr:colOff>
      <xdr:row>97</xdr:row>
      <xdr:rowOff>5091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56230"/>
          <a:ext cx="889000" cy="7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41909</xdr:rowOff>
    </xdr:from>
    <xdr:to>
      <xdr:col>55</xdr:col>
      <xdr:colOff>50800</xdr:colOff>
      <xdr:row>96</xdr:row>
      <xdr:rowOff>143509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64786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67782</xdr:rowOff>
    </xdr:from>
    <xdr:to>
      <xdr:col>50</xdr:col>
      <xdr:colOff>165100</xdr:colOff>
      <xdr:row>96</xdr:row>
      <xdr:rowOff>169382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14459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150919</xdr:rowOff>
    </xdr:from>
    <xdr:to>
      <xdr:col>46</xdr:col>
      <xdr:colOff>38100</xdr:colOff>
      <xdr:row>97</xdr:row>
      <xdr:rowOff>81069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97596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125741</xdr:rowOff>
    </xdr:from>
    <xdr:to>
      <xdr:col>41</xdr:col>
      <xdr:colOff>101600</xdr:colOff>
      <xdr:row>97</xdr:row>
      <xdr:rowOff>55891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72418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6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46230</xdr:rowOff>
    </xdr:from>
    <xdr:to>
      <xdr:col>36</xdr:col>
      <xdr:colOff>165100</xdr:colOff>
      <xdr:row>96</xdr:row>
      <xdr:rowOff>147830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164357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28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45403</xdr:rowOff>
    </xdr:from>
    <xdr:to>
      <xdr:col>85</xdr:col>
      <xdr:colOff>127000</xdr:colOff>
      <xdr:row>36</xdr:row>
      <xdr:rowOff>99962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17603"/>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89389</xdr:rowOff>
    </xdr:from>
    <xdr:to>
      <xdr:col>81</xdr:col>
      <xdr:colOff>50800</xdr:colOff>
      <xdr:row>36</xdr:row>
      <xdr:rowOff>99962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261589"/>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89389</xdr:rowOff>
    </xdr:from>
    <xdr:to>
      <xdr:col>76</xdr:col>
      <xdr:colOff>114300</xdr:colOff>
      <xdr:row>36</xdr:row>
      <xdr:rowOff>157474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61589"/>
          <a:ext cx="889000" cy="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133414</xdr:rowOff>
    </xdr:from>
    <xdr:to>
      <xdr:col>71</xdr:col>
      <xdr:colOff>177800</xdr:colOff>
      <xdr:row>36</xdr:row>
      <xdr:rowOff>157474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05614"/>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166053</xdr:rowOff>
    </xdr:from>
    <xdr:to>
      <xdr:col>85</xdr:col>
      <xdr:colOff>177800</xdr:colOff>
      <xdr:row>36</xdr:row>
      <xdr:rowOff>96203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17480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1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49162</xdr:rowOff>
    </xdr:from>
    <xdr:to>
      <xdr:col>81</xdr:col>
      <xdr:colOff>101600</xdr:colOff>
      <xdr:row>36</xdr:row>
      <xdr:rowOff>150762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141889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38589</xdr:rowOff>
    </xdr:from>
    <xdr:to>
      <xdr:col>76</xdr:col>
      <xdr:colOff>165100</xdr:colOff>
      <xdr:row>36</xdr:row>
      <xdr:rowOff>140189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131316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106674</xdr:rowOff>
    </xdr:from>
    <xdr:to>
      <xdr:col>72</xdr:col>
      <xdr:colOff>38100</xdr:colOff>
      <xdr:row>37</xdr:row>
      <xdr:rowOff>36824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27951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82614</xdr:rowOff>
    </xdr:from>
    <xdr:to>
      <xdr:col>67</xdr:col>
      <xdr:colOff>101600</xdr:colOff>
      <xdr:row>37</xdr:row>
      <xdr:rowOff>12764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112496</xdr:rowOff>
    </xdr:from>
    <xdr:to>
      <xdr:col>85</xdr:col>
      <xdr:colOff>127000</xdr:colOff>
      <xdr:row>56</xdr:row>
      <xdr:rowOff>3554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370796"/>
          <a:ext cx="838200" cy="23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3554</xdr:rowOff>
    </xdr:from>
    <xdr:to>
      <xdr:col>81</xdr:col>
      <xdr:colOff>50800</xdr:colOff>
      <xdr:row>56</xdr:row>
      <xdr:rowOff>170361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04754"/>
          <a:ext cx="889000" cy="16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170361</xdr:rowOff>
    </xdr:from>
    <xdr:to>
      <xdr:col>76</xdr:col>
      <xdr:colOff>114300</xdr:colOff>
      <xdr:row>57</xdr:row>
      <xdr:rowOff>5340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71561"/>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5340</xdr:rowOff>
    </xdr:from>
    <xdr:to>
      <xdr:col>71</xdr:col>
      <xdr:colOff>177800</xdr:colOff>
      <xdr:row>57</xdr:row>
      <xdr:rowOff>71592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77990"/>
          <a:ext cx="889000" cy="6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61696</xdr:rowOff>
    </xdr:from>
    <xdr:to>
      <xdr:col>85</xdr:col>
      <xdr:colOff>177800</xdr:colOff>
      <xdr:row>54</xdr:row>
      <xdr:rowOff>163296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3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84573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17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124204</xdr:rowOff>
    </xdr:from>
    <xdr:to>
      <xdr:col>81</xdr:col>
      <xdr:colOff>101600</xdr:colOff>
      <xdr:row>56</xdr:row>
      <xdr:rowOff>54354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45481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119561</xdr:rowOff>
    </xdr:from>
    <xdr:to>
      <xdr:col>76</xdr:col>
      <xdr:colOff>165100</xdr:colOff>
      <xdr:row>57</xdr:row>
      <xdr:rowOff>49711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40838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125990</xdr:rowOff>
    </xdr:from>
    <xdr:to>
      <xdr:col>72</xdr:col>
      <xdr:colOff>38100</xdr:colOff>
      <xdr:row>57</xdr:row>
      <xdr:rowOff>56140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47267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1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20792</xdr:rowOff>
    </xdr:from>
    <xdr:to>
      <xdr:col>67</xdr:col>
      <xdr:colOff>101600</xdr:colOff>
      <xdr:row>57</xdr:row>
      <xdr:rowOff>122392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113519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8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21760</xdr:rowOff>
    </xdr:from>
    <xdr:to>
      <xdr:col>76</xdr:col>
      <xdr:colOff>114300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94860"/>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7404</xdr:rowOff>
    </xdr:from>
    <xdr:to>
      <xdr:col>71</xdr:col>
      <xdr:colOff>177800</xdr:colOff>
      <xdr:row>78</xdr:row>
      <xdr:rowOff>21760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80504"/>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142410</xdr:rowOff>
    </xdr:from>
    <xdr:to>
      <xdr:col>72</xdr:col>
      <xdr:colOff>38100</xdr:colOff>
      <xdr:row>78</xdr:row>
      <xdr:rowOff>72560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63687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436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128054</xdr:rowOff>
    </xdr:from>
    <xdr:to>
      <xdr:col>67</xdr:col>
      <xdr:colOff>101600</xdr:colOff>
      <xdr:row>78</xdr:row>
      <xdr:rowOff>58204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49331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73034</xdr:rowOff>
    </xdr:from>
    <xdr:to>
      <xdr:col>85</xdr:col>
      <xdr:colOff>127000</xdr:colOff>
      <xdr:row>98</xdr:row>
      <xdr:rowOff>89398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75134"/>
          <a:ext cx="8382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89398</xdr:rowOff>
    </xdr:from>
    <xdr:to>
      <xdr:col>81</xdr:col>
      <xdr:colOff>50800</xdr:colOff>
      <xdr:row>98</xdr:row>
      <xdr:rowOff>101174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91498"/>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99101</xdr:rowOff>
    </xdr:from>
    <xdr:to>
      <xdr:col>76</xdr:col>
      <xdr:colOff>114300</xdr:colOff>
      <xdr:row>98</xdr:row>
      <xdr:rowOff>101174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901201"/>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99101</xdr:rowOff>
    </xdr:from>
    <xdr:to>
      <xdr:col>71</xdr:col>
      <xdr:colOff>177800</xdr:colOff>
      <xdr:row>98</xdr:row>
      <xdr:rowOff>112249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901201"/>
          <a:ext cx="889000" cy="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22234</xdr:rowOff>
    </xdr:from>
    <xdr:to>
      <xdr:col>85</xdr:col>
      <xdr:colOff>177800</xdr:colOff>
      <xdr:row>98</xdr:row>
      <xdr:rowOff>123834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124370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38598</xdr:rowOff>
    </xdr:from>
    <xdr:to>
      <xdr:col>81</xdr:col>
      <xdr:colOff>101600</xdr:colOff>
      <xdr:row>98</xdr:row>
      <xdr:rowOff>140198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4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131325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50374</xdr:rowOff>
    </xdr:from>
    <xdr:to>
      <xdr:col>76</xdr:col>
      <xdr:colOff>165100</xdr:colOff>
      <xdr:row>98</xdr:row>
      <xdr:rowOff>151974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143101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48301</xdr:rowOff>
    </xdr:from>
    <xdr:to>
      <xdr:col>72</xdr:col>
      <xdr:colOff>38100</xdr:colOff>
      <xdr:row>98</xdr:row>
      <xdr:rowOff>149901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141028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61449</xdr:rowOff>
    </xdr:from>
    <xdr:to>
      <xdr:col>67</xdr:col>
      <xdr:colOff>101600</xdr:colOff>
      <xdr:row>98</xdr:row>
      <xdr:rowOff>163049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154176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など一部類似団体平均に比べ高い割合のものがあるものの、ほぼ同程度にある。農林水産業費の割合が高いのは、国営東郷地区土地改良事業に係る負担金等の増額による。土木費においては、市道改良舗装事業、橋梁架換、公園長寿命化等、計画的な改良工事を行っており、類似団体と比較して高い値となっている。今後も事務事業の見直し等適正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北海道富良野市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調残高及び実質収支は前年度と比較し増加している。適正な基金管理のもと自主財源の確保、地域発展による生産年齢人口の確保に向け、まち・ひと・しごと創生総合戦略に掲げる事業の積極的な推進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北海道富良野市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全会計、黒字を継続しており、今後においても各会計の収支を注視しつつ、黒字を継続するよう努める。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4"/>
      <c r="DK1" s="174"/>
      <c r="DL1" s="174"/>
      <c r="DM1" s="174"/>
      <c r="DN1" s="174"/>
      <c r="DO1" s="174"/>
    </row>
    <row r="2" spans="1:119" ht="24.75" thickBot="1" x14ac:dyDescent="0.2">
      <c r="B2" s="175" t="s">
        <v>81</v>
      </c>
      <c r="C2" s="175"/>
      <c r="D2" s="176"/>
    </row>
    <row r="3" spans="1:119" ht="18.75" customHeight="1" thickBot="1" x14ac:dyDescent="0.2">
      <c r="A3" s="174"/>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4"/>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20978219</v>
      </c>
      <c r="BO4" s="489"/>
      <c r="BP4" s="489"/>
      <c r="BQ4" s="489"/>
      <c r="BR4" s="489"/>
      <c r="BS4" s="489"/>
      <c r="BT4" s="489"/>
      <c r="BU4" s="490"/>
      <c r="BV4" s="488">
        <v>17397646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3.4</v>
      </c>
      <c r="CU4" s="629"/>
      <c r="CV4" s="629"/>
      <c r="CW4" s="629"/>
      <c r="CX4" s="629"/>
      <c r="CY4" s="629"/>
      <c r="CZ4" s="629"/>
      <c r="DA4" s="630"/>
      <c r="DB4" s="628">
        <v>1.6</v>
      </c>
      <c r="DC4" s="629"/>
      <c r="DD4" s="629"/>
      <c r="DE4" s="629"/>
      <c r="DF4" s="629"/>
      <c r="DG4" s="629"/>
      <c r="DH4" s="629"/>
      <c r="DI4" s="630"/>
    </row>
    <row r="5" spans="1:119" ht="18.75" customHeight="1" x14ac:dyDescent="0.15">
      <c r="A5" s="174"/>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20283171</v>
      </c>
      <c r="BO5" s="460"/>
      <c r="BP5" s="460"/>
      <c r="BQ5" s="460"/>
      <c r="BR5" s="460"/>
      <c r="BS5" s="460"/>
      <c r="BT5" s="460"/>
      <c r="BU5" s="461"/>
      <c r="BV5" s="459">
        <v>17134514</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78.400000000000006</v>
      </c>
      <c r="CU5" s="457"/>
      <c r="CV5" s="457"/>
      <c r="CW5" s="457"/>
      <c r="CX5" s="457"/>
      <c r="CY5" s="457"/>
      <c r="CZ5" s="457"/>
      <c r="DA5" s="458"/>
      <c r="DB5" s="456">
        <v>92</v>
      </c>
      <c r="DC5" s="457"/>
      <c r="DD5" s="457"/>
      <c r="DE5" s="457"/>
      <c r="DF5" s="457"/>
      <c r="DG5" s="457"/>
      <c r="DH5" s="457"/>
      <c r="DI5" s="458"/>
    </row>
    <row r="6" spans="1:119" ht="18.75" customHeight="1" x14ac:dyDescent="0.15">
      <c r="A6" s="174"/>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695048</v>
      </c>
      <c r="BO6" s="460"/>
      <c r="BP6" s="460"/>
      <c r="BQ6" s="460"/>
      <c r="BR6" s="460"/>
      <c r="BS6" s="460"/>
      <c r="BT6" s="460"/>
      <c r="BU6" s="461"/>
      <c r="BV6" s="459">
        <v>263132</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80.900000000000006</v>
      </c>
      <c r="CU6" s="603"/>
      <c r="CV6" s="603"/>
      <c r="CW6" s="603"/>
      <c r="CX6" s="603"/>
      <c r="CY6" s="603"/>
      <c r="CZ6" s="603"/>
      <c r="DA6" s="604"/>
      <c r="DB6" s="602">
        <v>95.3</v>
      </c>
      <c r="DC6" s="603"/>
      <c r="DD6" s="603"/>
      <c r="DE6" s="603"/>
      <c r="DF6" s="603"/>
      <c r="DG6" s="603"/>
      <c r="DH6" s="603"/>
      <c r="DI6" s="604"/>
    </row>
    <row r="7" spans="1:119" ht="18.75" customHeight="1" x14ac:dyDescent="0.15">
      <c r="A7" s="174"/>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402263</v>
      </c>
      <c r="BO7" s="460"/>
      <c r="BP7" s="460"/>
      <c r="BQ7" s="460"/>
      <c r="BR7" s="460"/>
      <c r="BS7" s="460"/>
      <c r="BT7" s="460"/>
      <c r="BU7" s="461"/>
      <c r="BV7" s="459">
        <v>129797</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8525742</v>
      </c>
      <c r="CU7" s="460"/>
      <c r="CV7" s="460"/>
      <c r="CW7" s="460"/>
      <c r="CX7" s="460"/>
      <c r="CY7" s="460"/>
      <c r="CZ7" s="460"/>
      <c r="DA7" s="461"/>
      <c r="DB7" s="459">
        <v>8086701</v>
      </c>
      <c r="DC7" s="460"/>
      <c r="DD7" s="460"/>
      <c r="DE7" s="460"/>
      <c r="DF7" s="460"/>
      <c r="DG7" s="460"/>
      <c r="DH7" s="460"/>
      <c r="DI7" s="461"/>
    </row>
    <row r="8" spans="1:119" ht="18.75" customHeight="1" thickBot="1" x14ac:dyDescent="0.2">
      <c r="A8" s="174"/>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292785</v>
      </c>
      <c r="BO8" s="460"/>
      <c r="BP8" s="460"/>
      <c r="BQ8" s="460"/>
      <c r="BR8" s="460"/>
      <c r="BS8" s="460"/>
      <c r="BT8" s="460"/>
      <c r="BU8" s="461"/>
      <c r="BV8" s="459">
        <v>133335</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0.35</v>
      </c>
      <c r="CU8" s="563"/>
      <c r="CV8" s="563"/>
      <c r="CW8" s="563"/>
      <c r="CX8" s="563"/>
      <c r="CY8" s="563"/>
      <c r="CZ8" s="563"/>
      <c r="DA8" s="564"/>
      <c r="DB8" s="562">
        <v>0.37</v>
      </c>
      <c r="DC8" s="563"/>
      <c r="DD8" s="563"/>
      <c r="DE8" s="563"/>
      <c r="DF8" s="563"/>
      <c r="DG8" s="563"/>
      <c r="DH8" s="563"/>
      <c r="DI8" s="564"/>
    </row>
    <row r="9" spans="1:119" ht="18.75" customHeight="1" thickBot="1" x14ac:dyDescent="0.2">
      <c r="A9" s="174"/>
      <c r="B9" s="591" t="s">
        <v>113</v>
      </c>
      <c r="C9" s="592"/>
      <c r="D9" s="592"/>
      <c r="E9" s="592"/>
      <c r="F9" s="592"/>
      <c r="G9" s="592"/>
      <c r="H9" s="592"/>
      <c r="I9" s="592"/>
      <c r="J9" s="592"/>
      <c r="K9" s="510"/>
      <c r="L9" s="593" t="s">
        <v>114</v>
      </c>
      <c r="M9" s="594"/>
      <c r="N9" s="594"/>
      <c r="O9" s="594"/>
      <c r="P9" s="594"/>
      <c r="Q9" s="595"/>
      <c r="R9" s="596">
        <v>21131</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102</v>
      </c>
      <c r="AV9" s="518"/>
      <c r="AW9" s="518"/>
      <c r="AX9" s="518"/>
      <c r="AY9" s="473" t="s">
        <v>117</v>
      </c>
      <c r="AZ9" s="474"/>
      <c r="BA9" s="474"/>
      <c r="BB9" s="474"/>
      <c r="BC9" s="474"/>
      <c r="BD9" s="474"/>
      <c r="BE9" s="474"/>
      <c r="BF9" s="474"/>
      <c r="BG9" s="474"/>
      <c r="BH9" s="474"/>
      <c r="BI9" s="474"/>
      <c r="BJ9" s="474"/>
      <c r="BK9" s="474"/>
      <c r="BL9" s="474"/>
      <c r="BM9" s="475"/>
      <c r="BN9" s="459">
        <v>159450</v>
      </c>
      <c r="BO9" s="460"/>
      <c r="BP9" s="460"/>
      <c r="BQ9" s="460"/>
      <c r="BR9" s="460"/>
      <c r="BS9" s="460"/>
      <c r="BT9" s="460"/>
      <c r="BU9" s="461"/>
      <c r="BV9" s="459">
        <v>-20932</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12.1</v>
      </c>
      <c r="CU9" s="457"/>
      <c r="CV9" s="457"/>
      <c r="CW9" s="457"/>
      <c r="CX9" s="457"/>
      <c r="CY9" s="457"/>
      <c r="CZ9" s="457"/>
      <c r="DA9" s="458"/>
      <c r="DB9" s="456">
        <v>11.5</v>
      </c>
      <c r="DC9" s="457"/>
      <c r="DD9" s="457"/>
      <c r="DE9" s="457"/>
      <c r="DF9" s="457"/>
      <c r="DG9" s="457"/>
      <c r="DH9" s="457"/>
      <c r="DI9" s="458"/>
    </row>
    <row r="10" spans="1:119" ht="18.75" customHeight="1" thickBot="1" x14ac:dyDescent="0.2">
      <c r="A10" s="174"/>
      <c r="B10" s="591"/>
      <c r="C10" s="592"/>
      <c r="D10" s="592"/>
      <c r="E10" s="592"/>
      <c r="F10" s="592"/>
      <c r="G10" s="592"/>
      <c r="H10" s="592"/>
      <c r="I10" s="592"/>
      <c r="J10" s="592"/>
      <c r="K10" s="510"/>
      <c r="L10" s="415" t="s">
        <v>119</v>
      </c>
      <c r="M10" s="416"/>
      <c r="N10" s="416"/>
      <c r="O10" s="416"/>
      <c r="P10" s="416"/>
      <c r="Q10" s="417"/>
      <c r="R10" s="412">
        <v>22936</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102</v>
      </c>
      <c r="AV10" s="518"/>
      <c r="AW10" s="518"/>
      <c r="AX10" s="518"/>
      <c r="AY10" s="473" t="s">
        <v>121</v>
      </c>
      <c r="AZ10" s="474"/>
      <c r="BA10" s="474"/>
      <c r="BB10" s="474"/>
      <c r="BC10" s="474"/>
      <c r="BD10" s="474"/>
      <c r="BE10" s="474"/>
      <c r="BF10" s="474"/>
      <c r="BG10" s="474"/>
      <c r="BH10" s="474"/>
      <c r="BI10" s="474"/>
      <c r="BJ10" s="474"/>
      <c r="BK10" s="474"/>
      <c r="BL10" s="474"/>
      <c r="BM10" s="475"/>
      <c r="BN10" s="459">
        <v>589</v>
      </c>
      <c r="BO10" s="460"/>
      <c r="BP10" s="460"/>
      <c r="BQ10" s="460"/>
      <c r="BR10" s="460"/>
      <c r="BS10" s="460"/>
      <c r="BT10" s="460"/>
      <c r="BU10" s="461"/>
      <c r="BV10" s="459">
        <v>2084</v>
      </c>
      <c r="BW10" s="460"/>
      <c r="BX10" s="460"/>
      <c r="BY10" s="460"/>
      <c r="BZ10" s="460"/>
      <c r="CA10" s="460"/>
      <c r="CB10" s="460"/>
      <c r="CC10" s="461"/>
      <c r="CD10" s="177" t="s">
        <v>122</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129</v>
      </c>
      <c r="DC11" s="563"/>
      <c r="DD11" s="563"/>
      <c r="DE11" s="563"/>
      <c r="DF11" s="563"/>
      <c r="DG11" s="563"/>
      <c r="DH11" s="563"/>
      <c r="DI11" s="564"/>
    </row>
    <row r="12" spans="1:119" ht="18.75" customHeight="1" x14ac:dyDescent="0.15">
      <c r="A12" s="174"/>
      <c r="B12" s="565" t="s">
        <v>130</v>
      </c>
      <c r="C12" s="566"/>
      <c r="D12" s="566"/>
      <c r="E12" s="566"/>
      <c r="F12" s="566"/>
      <c r="G12" s="566"/>
      <c r="H12" s="566"/>
      <c r="I12" s="566"/>
      <c r="J12" s="566"/>
      <c r="K12" s="567"/>
      <c r="L12" s="574" t="s">
        <v>131</v>
      </c>
      <c r="M12" s="575"/>
      <c r="N12" s="575"/>
      <c r="O12" s="575"/>
      <c r="P12" s="575"/>
      <c r="Q12" s="576"/>
      <c r="R12" s="577">
        <v>20617</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135</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200000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138</v>
      </c>
      <c r="CU12" s="563"/>
      <c r="CV12" s="563"/>
      <c r="CW12" s="563"/>
      <c r="CX12" s="563"/>
      <c r="CY12" s="563"/>
      <c r="CZ12" s="563"/>
      <c r="DA12" s="564"/>
      <c r="DB12" s="562" t="s">
        <v>138</v>
      </c>
      <c r="DC12" s="563"/>
      <c r="DD12" s="563"/>
      <c r="DE12" s="563"/>
      <c r="DF12" s="563"/>
      <c r="DG12" s="563"/>
      <c r="DH12" s="563"/>
      <c r="DI12" s="564"/>
    </row>
    <row r="13" spans="1:119" ht="18.75" customHeight="1" x14ac:dyDescent="0.15">
      <c r="A13" s="174"/>
      <c r="B13" s="568"/>
      <c r="C13" s="569"/>
      <c r="D13" s="569"/>
      <c r="E13" s="569"/>
      <c r="F13" s="569"/>
      <c r="G13" s="569"/>
      <c r="H13" s="569"/>
      <c r="I13" s="569"/>
      <c r="J13" s="569"/>
      <c r="K13" s="570"/>
      <c r="L13" s="183"/>
      <c r="M13" s="543" t="s">
        <v>139</v>
      </c>
      <c r="N13" s="544"/>
      <c r="O13" s="544"/>
      <c r="P13" s="544"/>
      <c r="Q13" s="545"/>
      <c r="R13" s="546">
        <v>20388</v>
      </c>
      <c r="S13" s="547"/>
      <c r="T13" s="547"/>
      <c r="U13" s="547"/>
      <c r="V13" s="548"/>
      <c r="W13" s="549" t="s">
        <v>140</v>
      </c>
      <c r="X13" s="445"/>
      <c r="Y13" s="445"/>
      <c r="Z13" s="445"/>
      <c r="AA13" s="445"/>
      <c r="AB13" s="446"/>
      <c r="AC13" s="412">
        <v>2188</v>
      </c>
      <c r="AD13" s="413"/>
      <c r="AE13" s="413"/>
      <c r="AF13" s="413"/>
      <c r="AG13" s="414"/>
      <c r="AH13" s="412">
        <v>2401</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160039</v>
      </c>
      <c r="BO13" s="460"/>
      <c r="BP13" s="460"/>
      <c r="BQ13" s="460"/>
      <c r="BR13" s="460"/>
      <c r="BS13" s="460"/>
      <c r="BT13" s="460"/>
      <c r="BU13" s="461"/>
      <c r="BV13" s="459">
        <v>-218848</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7.2</v>
      </c>
      <c r="CU13" s="457"/>
      <c r="CV13" s="457"/>
      <c r="CW13" s="457"/>
      <c r="CX13" s="457"/>
      <c r="CY13" s="457"/>
      <c r="CZ13" s="457"/>
      <c r="DA13" s="458"/>
      <c r="DB13" s="456">
        <v>7</v>
      </c>
      <c r="DC13" s="457"/>
      <c r="DD13" s="457"/>
      <c r="DE13" s="457"/>
      <c r="DF13" s="457"/>
      <c r="DG13" s="457"/>
      <c r="DH13" s="457"/>
      <c r="DI13" s="458"/>
    </row>
    <row r="14" spans="1:119" ht="18.75" customHeight="1" thickBot="1" x14ac:dyDescent="0.2">
      <c r="A14" s="174"/>
      <c r="B14" s="568"/>
      <c r="C14" s="569"/>
      <c r="D14" s="569"/>
      <c r="E14" s="569"/>
      <c r="F14" s="569"/>
      <c r="G14" s="569"/>
      <c r="H14" s="569"/>
      <c r="I14" s="569"/>
      <c r="J14" s="569"/>
      <c r="K14" s="570"/>
      <c r="L14" s="533" t="s">
        <v>145</v>
      </c>
      <c r="M14" s="586"/>
      <c r="N14" s="586"/>
      <c r="O14" s="586"/>
      <c r="P14" s="586"/>
      <c r="Q14" s="587"/>
      <c r="R14" s="546">
        <v>21071</v>
      </c>
      <c r="S14" s="547"/>
      <c r="T14" s="547"/>
      <c r="U14" s="547"/>
      <c r="V14" s="548"/>
      <c r="W14" s="550"/>
      <c r="X14" s="448"/>
      <c r="Y14" s="448"/>
      <c r="Z14" s="448"/>
      <c r="AA14" s="448"/>
      <c r="AB14" s="449"/>
      <c r="AC14" s="539">
        <v>20.6</v>
      </c>
      <c r="AD14" s="540"/>
      <c r="AE14" s="540"/>
      <c r="AF14" s="540"/>
      <c r="AG14" s="541"/>
      <c r="AH14" s="539">
        <v>20.8</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v>64.7</v>
      </c>
      <c r="CU14" s="557"/>
      <c r="CV14" s="557"/>
      <c r="CW14" s="557"/>
      <c r="CX14" s="557"/>
      <c r="CY14" s="557"/>
      <c r="CZ14" s="557"/>
      <c r="DA14" s="558"/>
      <c r="DB14" s="556">
        <v>33.1</v>
      </c>
      <c r="DC14" s="557"/>
      <c r="DD14" s="557"/>
      <c r="DE14" s="557"/>
      <c r="DF14" s="557"/>
      <c r="DG14" s="557"/>
      <c r="DH14" s="557"/>
      <c r="DI14" s="558"/>
    </row>
    <row r="15" spans="1:119" ht="18.75" customHeight="1" x14ac:dyDescent="0.15">
      <c r="A15" s="174"/>
      <c r="B15" s="568"/>
      <c r="C15" s="569"/>
      <c r="D15" s="569"/>
      <c r="E15" s="569"/>
      <c r="F15" s="569"/>
      <c r="G15" s="569"/>
      <c r="H15" s="569"/>
      <c r="I15" s="569"/>
      <c r="J15" s="569"/>
      <c r="K15" s="570"/>
      <c r="L15" s="183"/>
      <c r="M15" s="543" t="s">
        <v>147</v>
      </c>
      <c r="N15" s="544"/>
      <c r="O15" s="544"/>
      <c r="P15" s="544"/>
      <c r="Q15" s="545"/>
      <c r="R15" s="546">
        <v>20814</v>
      </c>
      <c r="S15" s="547"/>
      <c r="T15" s="547"/>
      <c r="U15" s="547"/>
      <c r="V15" s="548"/>
      <c r="W15" s="549" t="s">
        <v>148</v>
      </c>
      <c r="X15" s="445"/>
      <c r="Y15" s="445"/>
      <c r="Z15" s="445"/>
      <c r="AA15" s="445"/>
      <c r="AB15" s="446"/>
      <c r="AC15" s="412">
        <v>1201</v>
      </c>
      <c r="AD15" s="413"/>
      <c r="AE15" s="413"/>
      <c r="AF15" s="413"/>
      <c r="AG15" s="414"/>
      <c r="AH15" s="412">
        <v>1586</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2506116</v>
      </c>
      <c r="BO15" s="489"/>
      <c r="BP15" s="489"/>
      <c r="BQ15" s="489"/>
      <c r="BR15" s="489"/>
      <c r="BS15" s="489"/>
      <c r="BT15" s="489"/>
      <c r="BU15" s="490"/>
      <c r="BV15" s="488">
        <v>2621301</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11.3</v>
      </c>
      <c r="AD16" s="540"/>
      <c r="AE16" s="540"/>
      <c r="AF16" s="540"/>
      <c r="AG16" s="541"/>
      <c r="AH16" s="539">
        <v>13.7</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7561645</v>
      </c>
      <c r="BO16" s="460"/>
      <c r="BP16" s="460"/>
      <c r="BQ16" s="460"/>
      <c r="BR16" s="460"/>
      <c r="BS16" s="460"/>
      <c r="BT16" s="460"/>
      <c r="BU16" s="461"/>
      <c r="BV16" s="459">
        <v>7172417</v>
      </c>
      <c r="BW16" s="460"/>
      <c r="BX16" s="460"/>
      <c r="BY16" s="460"/>
      <c r="BZ16" s="460"/>
      <c r="CA16" s="460"/>
      <c r="CB16" s="460"/>
      <c r="CC16" s="461"/>
      <c r="CD16" s="187"/>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4"/>
      <c r="B17" s="571"/>
      <c r="C17" s="572"/>
      <c r="D17" s="572"/>
      <c r="E17" s="572"/>
      <c r="F17" s="572"/>
      <c r="G17" s="572"/>
      <c r="H17" s="572"/>
      <c r="I17" s="572"/>
      <c r="J17" s="572"/>
      <c r="K17" s="573"/>
      <c r="L17" s="188"/>
      <c r="M17" s="552" t="s">
        <v>154</v>
      </c>
      <c r="N17" s="553"/>
      <c r="O17" s="553"/>
      <c r="P17" s="553"/>
      <c r="Q17" s="554"/>
      <c r="R17" s="536" t="s">
        <v>155</v>
      </c>
      <c r="S17" s="537"/>
      <c r="T17" s="537"/>
      <c r="U17" s="537"/>
      <c r="V17" s="538"/>
      <c r="W17" s="549" t="s">
        <v>156</v>
      </c>
      <c r="X17" s="445"/>
      <c r="Y17" s="445"/>
      <c r="Z17" s="445"/>
      <c r="AA17" s="445"/>
      <c r="AB17" s="446"/>
      <c r="AC17" s="412">
        <v>7250</v>
      </c>
      <c r="AD17" s="413"/>
      <c r="AE17" s="413"/>
      <c r="AF17" s="413"/>
      <c r="AG17" s="414"/>
      <c r="AH17" s="412">
        <v>7584</v>
      </c>
      <c r="AI17" s="413"/>
      <c r="AJ17" s="413"/>
      <c r="AK17" s="413"/>
      <c r="AL17" s="472"/>
      <c r="AM17" s="516"/>
      <c r="AN17" s="416"/>
      <c r="AO17" s="416"/>
      <c r="AP17" s="416"/>
      <c r="AQ17" s="416"/>
      <c r="AR17" s="416"/>
      <c r="AS17" s="416"/>
      <c r="AT17" s="417"/>
      <c r="AU17" s="517"/>
      <c r="AV17" s="518"/>
      <c r="AW17" s="518"/>
      <c r="AX17" s="518"/>
      <c r="AY17" s="473" t="s">
        <v>157</v>
      </c>
      <c r="AZ17" s="474"/>
      <c r="BA17" s="474"/>
      <c r="BB17" s="474"/>
      <c r="BC17" s="474"/>
      <c r="BD17" s="474"/>
      <c r="BE17" s="474"/>
      <c r="BF17" s="474"/>
      <c r="BG17" s="474"/>
      <c r="BH17" s="474"/>
      <c r="BI17" s="474"/>
      <c r="BJ17" s="474"/>
      <c r="BK17" s="474"/>
      <c r="BL17" s="474"/>
      <c r="BM17" s="475"/>
      <c r="BN17" s="459">
        <v>3105807</v>
      </c>
      <c r="BO17" s="460"/>
      <c r="BP17" s="460"/>
      <c r="BQ17" s="460"/>
      <c r="BR17" s="460"/>
      <c r="BS17" s="460"/>
      <c r="BT17" s="460"/>
      <c r="BU17" s="461"/>
      <c r="BV17" s="459">
        <v>3255266</v>
      </c>
      <c r="BW17" s="460"/>
      <c r="BX17" s="460"/>
      <c r="BY17" s="460"/>
      <c r="BZ17" s="460"/>
      <c r="CA17" s="460"/>
      <c r="CB17" s="460"/>
      <c r="CC17" s="461"/>
      <c r="CD17" s="187"/>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4"/>
      <c r="B18" s="509" t="s">
        <v>158</v>
      </c>
      <c r="C18" s="510"/>
      <c r="D18" s="510"/>
      <c r="E18" s="511"/>
      <c r="F18" s="511"/>
      <c r="G18" s="511"/>
      <c r="H18" s="511"/>
      <c r="I18" s="511"/>
      <c r="J18" s="511"/>
      <c r="K18" s="511"/>
      <c r="L18" s="512">
        <v>600.71</v>
      </c>
      <c r="M18" s="512"/>
      <c r="N18" s="512"/>
      <c r="O18" s="512"/>
      <c r="P18" s="512"/>
      <c r="Q18" s="512"/>
      <c r="R18" s="513"/>
      <c r="S18" s="513"/>
      <c r="T18" s="513"/>
      <c r="U18" s="513"/>
      <c r="V18" s="514"/>
      <c r="W18" s="530"/>
      <c r="X18" s="531"/>
      <c r="Y18" s="531"/>
      <c r="Z18" s="531"/>
      <c r="AA18" s="531"/>
      <c r="AB18" s="555"/>
      <c r="AC18" s="429">
        <v>68.099999999999994</v>
      </c>
      <c r="AD18" s="430"/>
      <c r="AE18" s="430"/>
      <c r="AF18" s="430"/>
      <c r="AG18" s="515"/>
      <c r="AH18" s="429">
        <v>65.5</v>
      </c>
      <c r="AI18" s="430"/>
      <c r="AJ18" s="430"/>
      <c r="AK18" s="430"/>
      <c r="AL18" s="431"/>
      <c r="AM18" s="516"/>
      <c r="AN18" s="416"/>
      <c r="AO18" s="416"/>
      <c r="AP18" s="416"/>
      <c r="AQ18" s="416"/>
      <c r="AR18" s="416"/>
      <c r="AS18" s="416"/>
      <c r="AT18" s="417"/>
      <c r="AU18" s="517"/>
      <c r="AV18" s="518"/>
      <c r="AW18" s="518"/>
      <c r="AX18" s="518"/>
      <c r="AY18" s="473" t="s">
        <v>159</v>
      </c>
      <c r="AZ18" s="474"/>
      <c r="BA18" s="474"/>
      <c r="BB18" s="474"/>
      <c r="BC18" s="474"/>
      <c r="BD18" s="474"/>
      <c r="BE18" s="474"/>
      <c r="BF18" s="474"/>
      <c r="BG18" s="474"/>
      <c r="BH18" s="474"/>
      <c r="BI18" s="474"/>
      <c r="BJ18" s="474"/>
      <c r="BK18" s="474"/>
      <c r="BL18" s="474"/>
      <c r="BM18" s="475"/>
      <c r="BN18" s="459">
        <v>6809324</v>
      </c>
      <c r="BO18" s="460"/>
      <c r="BP18" s="460"/>
      <c r="BQ18" s="460"/>
      <c r="BR18" s="460"/>
      <c r="BS18" s="460"/>
      <c r="BT18" s="460"/>
      <c r="BU18" s="461"/>
      <c r="BV18" s="459">
        <v>7443374</v>
      </c>
      <c r="BW18" s="460"/>
      <c r="BX18" s="460"/>
      <c r="BY18" s="460"/>
      <c r="BZ18" s="460"/>
      <c r="CA18" s="460"/>
      <c r="CB18" s="460"/>
      <c r="CC18" s="461"/>
      <c r="CD18" s="187"/>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4"/>
      <c r="B19" s="509" t="s">
        <v>160</v>
      </c>
      <c r="C19" s="510"/>
      <c r="D19" s="510"/>
      <c r="E19" s="511"/>
      <c r="F19" s="511"/>
      <c r="G19" s="511"/>
      <c r="H19" s="511"/>
      <c r="I19" s="511"/>
      <c r="J19" s="511"/>
      <c r="K19" s="511"/>
      <c r="L19" s="519">
        <v>35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161</v>
      </c>
      <c r="AZ19" s="474"/>
      <c r="BA19" s="474"/>
      <c r="BB19" s="474"/>
      <c r="BC19" s="474"/>
      <c r="BD19" s="474"/>
      <c r="BE19" s="474"/>
      <c r="BF19" s="474"/>
      <c r="BG19" s="474"/>
      <c r="BH19" s="474"/>
      <c r="BI19" s="474"/>
      <c r="BJ19" s="474"/>
      <c r="BK19" s="474"/>
      <c r="BL19" s="474"/>
      <c r="BM19" s="475"/>
      <c r="BN19" s="459">
        <v>9780277</v>
      </c>
      <c r="BO19" s="460"/>
      <c r="BP19" s="460"/>
      <c r="BQ19" s="460"/>
      <c r="BR19" s="460"/>
      <c r="BS19" s="460"/>
      <c r="BT19" s="460"/>
      <c r="BU19" s="461"/>
      <c r="BV19" s="459">
        <v>9634319</v>
      </c>
      <c r="BW19" s="460"/>
      <c r="BX19" s="460"/>
      <c r="BY19" s="460"/>
      <c r="BZ19" s="460"/>
      <c r="CA19" s="460"/>
      <c r="CB19" s="460"/>
      <c r="CC19" s="461"/>
      <c r="CD19" s="187"/>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4"/>
      <c r="B20" s="509" t="s">
        <v>162</v>
      </c>
      <c r="C20" s="510"/>
      <c r="D20" s="510"/>
      <c r="E20" s="511"/>
      <c r="F20" s="511"/>
      <c r="G20" s="511"/>
      <c r="H20" s="511"/>
      <c r="I20" s="511"/>
      <c r="J20" s="511"/>
      <c r="K20" s="511"/>
      <c r="L20" s="519">
        <v>9538</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87"/>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4"/>
      <c r="B21" s="506" t="s">
        <v>163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87"/>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4"/>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501" t="s">
        <v>167</v>
      </c>
      <c r="X22" s="436"/>
      <c r="Y22" s="437"/>
      <c r="Z22" s="444" t="s">
        <v>1</v>
      </c>
      <c r="AA22" s="445"/>
      <c r="AB22" s="445"/>
      <c r="AC22" s="445"/>
      <c r="AD22" s="445"/>
      <c r="AE22" s="445"/>
      <c r="AF22" s="445"/>
      <c r="AG22" s="446"/>
      <c r="AH22" s="462" t="s">
        <v>168</v>
      </c>
      <c r="AI22" s="445"/>
      <c r="AJ22" s="445"/>
      <c r="AK22" s="445"/>
      <c r="AL22" s="446"/>
      <c r="AM22" s="462" t="s">
        <v>169</v>
      </c>
      <c r="AN22" s="463"/>
      <c r="AO22" s="463"/>
      <c r="AP22" s="463"/>
      <c r="AQ22" s="463"/>
      <c r="AR22" s="464"/>
      <c r="AS22" s="450" t="s">
        <v>166</v>
      </c>
      <c r="AT22" s="451"/>
      <c r="AU22" s="451"/>
      <c r="AV22" s="451"/>
      <c r="AW22" s="451"/>
      <c r="AX22" s="468"/>
      <c r="AY22" s="485" t="s">
        <v>170</v>
      </c>
      <c r="AZ22" s="486"/>
      <c r="BA22" s="486"/>
      <c r="BB22" s="486"/>
      <c r="BC22" s="486"/>
      <c r="BD22" s="486"/>
      <c r="BE22" s="486"/>
      <c r="BF22" s="486"/>
      <c r="BG22" s="486"/>
      <c r="BH22" s="486"/>
      <c r="BI22" s="486"/>
      <c r="BJ22" s="486"/>
      <c r="BK22" s="486"/>
      <c r="BL22" s="486"/>
      <c r="BM22" s="487"/>
      <c r="BN22" s="488">
        <v>15106103</v>
      </c>
      <c r="BO22" s="489"/>
      <c r="BP22" s="489"/>
      <c r="BQ22" s="489"/>
      <c r="BR22" s="489"/>
      <c r="BS22" s="489"/>
      <c r="BT22" s="489"/>
      <c r="BU22" s="490"/>
      <c r="BV22" s="488">
        <v>11628724</v>
      </c>
      <c r="BW22" s="489"/>
      <c r="BX22" s="489"/>
      <c r="BY22" s="489"/>
      <c r="BZ22" s="489"/>
      <c r="CA22" s="489"/>
      <c r="CB22" s="489"/>
      <c r="CC22" s="490"/>
      <c r="CD22" s="187"/>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4"/>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171</v>
      </c>
      <c r="AZ23" s="474"/>
      <c r="BA23" s="474"/>
      <c r="BB23" s="474"/>
      <c r="BC23" s="474"/>
      <c r="BD23" s="474"/>
      <c r="BE23" s="474"/>
      <c r="BF23" s="474"/>
      <c r="BG23" s="474"/>
      <c r="BH23" s="474"/>
      <c r="BI23" s="474"/>
      <c r="BJ23" s="474"/>
      <c r="BK23" s="474"/>
      <c r="BL23" s="474"/>
      <c r="BM23" s="475"/>
      <c r="BN23" s="459">
        <v>14137250</v>
      </c>
      <c r="BO23" s="460"/>
      <c r="BP23" s="460"/>
      <c r="BQ23" s="460"/>
      <c r="BR23" s="460"/>
      <c r="BS23" s="460"/>
      <c r="BT23" s="460"/>
      <c r="BU23" s="461"/>
      <c r="BV23" s="459">
        <v>11124762</v>
      </c>
      <c r="BW23" s="460"/>
      <c r="BX23" s="460"/>
      <c r="BY23" s="460"/>
      <c r="BZ23" s="460"/>
      <c r="CA23" s="460"/>
      <c r="CB23" s="460"/>
      <c r="CC23" s="461"/>
      <c r="CD23" s="187"/>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4"/>
      <c r="B24" s="438"/>
      <c r="C24" s="439"/>
      <c r="D24" s="440"/>
      <c r="E24" s="415" t="s">
        <v>172</v>
      </c>
      <c r="F24" s="416"/>
      <c r="G24" s="416"/>
      <c r="H24" s="416"/>
      <c r="I24" s="416"/>
      <c r="J24" s="416"/>
      <c r="K24" s="417"/>
      <c r="L24" s="412">
        <v>1</v>
      </c>
      <c r="M24" s="413"/>
      <c r="N24" s="413"/>
      <c r="O24" s="413"/>
      <c r="P24" s="414"/>
      <c r="Q24" s="412">
        <v>8120</v>
      </c>
      <c r="R24" s="413"/>
      <c r="S24" s="413"/>
      <c r="T24" s="413"/>
      <c r="U24" s="413"/>
      <c r="V24" s="414"/>
      <c r="W24" s="502"/>
      <c r="X24" s="439"/>
      <c r="Y24" s="440"/>
      <c r="Z24" s="415" t="s">
        <v>173</v>
      </c>
      <c r="AA24" s="416"/>
      <c r="AB24" s="416"/>
      <c r="AC24" s="416"/>
      <c r="AD24" s="416"/>
      <c r="AE24" s="416"/>
      <c r="AF24" s="416"/>
      <c r="AG24" s="417"/>
      <c r="AH24" s="412">
        <v>213</v>
      </c>
      <c r="AI24" s="413"/>
      <c r="AJ24" s="413"/>
      <c r="AK24" s="413"/>
      <c r="AL24" s="414"/>
      <c r="AM24" s="412">
        <v>700131</v>
      </c>
      <c r="AN24" s="413"/>
      <c r="AO24" s="413"/>
      <c r="AP24" s="413"/>
      <c r="AQ24" s="413"/>
      <c r="AR24" s="414"/>
      <c r="AS24" s="412">
        <v>3287</v>
      </c>
      <c r="AT24" s="413"/>
      <c r="AU24" s="413"/>
      <c r="AV24" s="413"/>
      <c r="AW24" s="413"/>
      <c r="AX24" s="472"/>
      <c r="AY24" s="432" t="s">
        <v>174</v>
      </c>
      <c r="AZ24" s="433"/>
      <c r="BA24" s="433"/>
      <c r="BB24" s="433"/>
      <c r="BC24" s="433"/>
      <c r="BD24" s="433"/>
      <c r="BE24" s="433"/>
      <c r="BF24" s="433"/>
      <c r="BG24" s="433"/>
      <c r="BH24" s="433"/>
      <c r="BI24" s="433"/>
      <c r="BJ24" s="433"/>
      <c r="BK24" s="433"/>
      <c r="BL24" s="433"/>
      <c r="BM24" s="434"/>
      <c r="BN24" s="459">
        <v>10423595</v>
      </c>
      <c r="BO24" s="460"/>
      <c r="BP24" s="460"/>
      <c r="BQ24" s="460"/>
      <c r="BR24" s="460"/>
      <c r="BS24" s="460"/>
      <c r="BT24" s="460"/>
      <c r="BU24" s="461"/>
      <c r="BV24" s="459">
        <v>6772051</v>
      </c>
      <c r="BW24" s="460"/>
      <c r="BX24" s="460"/>
      <c r="BY24" s="460"/>
      <c r="BZ24" s="460"/>
      <c r="CA24" s="460"/>
      <c r="CB24" s="460"/>
      <c r="CC24" s="461"/>
      <c r="CD24" s="187"/>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4"/>
      <c r="B25" s="438"/>
      <c r="C25" s="439"/>
      <c r="D25" s="440"/>
      <c r="E25" s="415" t="s">
        <v>175</v>
      </c>
      <c r="F25" s="416"/>
      <c r="G25" s="416"/>
      <c r="H25" s="416"/>
      <c r="I25" s="416"/>
      <c r="J25" s="416"/>
      <c r="K25" s="417"/>
      <c r="L25" s="412">
        <v>1</v>
      </c>
      <c r="M25" s="413"/>
      <c r="N25" s="413"/>
      <c r="O25" s="413"/>
      <c r="P25" s="414"/>
      <c r="Q25" s="412">
        <v>6630</v>
      </c>
      <c r="R25" s="413"/>
      <c r="S25" s="413"/>
      <c r="T25" s="413"/>
      <c r="U25" s="413"/>
      <c r="V25" s="414"/>
      <c r="W25" s="502"/>
      <c r="X25" s="439"/>
      <c r="Y25" s="440"/>
      <c r="Z25" s="415" t="s">
        <v>176</v>
      </c>
      <c r="AA25" s="416"/>
      <c r="AB25" s="416"/>
      <c r="AC25" s="416"/>
      <c r="AD25" s="416"/>
      <c r="AE25" s="416"/>
      <c r="AF25" s="416"/>
      <c r="AG25" s="417"/>
      <c r="AH25" s="412" t="s">
        <v>177</v>
      </c>
      <c r="AI25" s="413"/>
      <c r="AJ25" s="413"/>
      <c r="AK25" s="413"/>
      <c r="AL25" s="414"/>
      <c r="AM25" s="412" t="s">
        <v>138</v>
      </c>
      <c r="AN25" s="413"/>
      <c r="AO25" s="413"/>
      <c r="AP25" s="413"/>
      <c r="AQ25" s="413"/>
      <c r="AR25" s="414"/>
      <c r="AS25" s="412" t="s">
        <v>178</v>
      </c>
      <c r="AT25" s="413"/>
      <c r="AU25" s="413"/>
      <c r="AV25" s="413"/>
      <c r="AW25" s="413"/>
      <c r="AX25" s="472"/>
      <c r="AY25" s="485" t="s">
        <v>179</v>
      </c>
      <c r="AZ25" s="486"/>
      <c r="BA25" s="486"/>
      <c r="BB25" s="486"/>
      <c r="BC25" s="486"/>
      <c r="BD25" s="486"/>
      <c r="BE25" s="486"/>
      <c r="BF25" s="486"/>
      <c r="BG25" s="486"/>
      <c r="BH25" s="486"/>
      <c r="BI25" s="486"/>
      <c r="BJ25" s="486"/>
      <c r="BK25" s="486"/>
      <c r="BL25" s="486"/>
      <c r="BM25" s="487"/>
      <c r="BN25" s="488">
        <v>2801433</v>
      </c>
      <c r="BO25" s="489"/>
      <c r="BP25" s="489"/>
      <c r="BQ25" s="489"/>
      <c r="BR25" s="489"/>
      <c r="BS25" s="489"/>
      <c r="BT25" s="489"/>
      <c r="BU25" s="490"/>
      <c r="BV25" s="488">
        <v>2033863</v>
      </c>
      <c r="BW25" s="489"/>
      <c r="BX25" s="489"/>
      <c r="BY25" s="489"/>
      <c r="BZ25" s="489"/>
      <c r="CA25" s="489"/>
      <c r="CB25" s="489"/>
      <c r="CC25" s="490"/>
      <c r="CD25" s="187"/>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4"/>
      <c r="B26" s="438"/>
      <c r="C26" s="439"/>
      <c r="D26" s="440"/>
      <c r="E26" s="415" t="s">
        <v>180</v>
      </c>
      <c r="F26" s="416"/>
      <c r="G26" s="416"/>
      <c r="H26" s="416"/>
      <c r="I26" s="416"/>
      <c r="J26" s="416"/>
      <c r="K26" s="417"/>
      <c r="L26" s="412">
        <v>1</v>
      </c>
      <c r="M26" s="413"/>
      <c r="N26" s="413"/>
      <c r="O26" s="413"/>
      <c r="P26" s="414"/>
      <c r="Q26" s="412">
        <v>5760</v>
      </c>
      <c r="R26" s="413"/>
      <c r="S26" s="413"/>
      <c r="T26" s="413"/>
      <c r="U26" s="413"/>
      <c r="V26" s="414"/>
      <c r="W26" s="502"/>
      <c r="X26" s="439"/>
      <c r="Y26" s="440"/>
      <c r="Z26" s="415" t="s">
        <v>181</v>
      </c>
      <c r="AA26" s="470"/>
      <c r="AB26" s="470"/>
      <c r="AC26" s="470"/>
      <c r="AD26" s="470"/>
      <c r="AE26" s="470"/>
      <c r="AF26" s="470"/>
      <c r="AG26" s="471"/>
      <c r="AH26" s="412">
        <v>4</v>
      </c>
      <c r="AI26" s="413"/>
      <c r="AJ26" s="413"/>
      <c r="AK26" s="413"/>
      <c r="AL26" s="414"/>
      <c r="AM26" s="412">
        <v>11948</v>
      </c>
      <c r="AN26" s="413"/>
      <c r="AO26" s="413"/>
      <c r="AP26" s="413"/>
      <c r="AQ26" s="413"/>
      <c r="AR26" s="414"/>
      <c r="AS26" s="412">
        <v>2987</v>
      </c>
      <c r="AT26" s="413"/>
      <c r="AU26" s="413"/>
      <c r="AV26" s="413"/>
      <c r="AW26" s="413"/>
      <c r="AX26" s="472"/>
      <c r="AY26" s="499" t="s">
        <v>182</v>
      </c>
      <c r="AZ26" s="419"/>
      <c r="BA26" s="419"/>
      <c r="BB26" s="419"/>
      <c r="BC26" s="419"/>
      <c r="BD26" s="419"/>
      <c r="BE26" s="419"/>
      <c r="BF26" s="419"/>
      <c r="BG26" s="419"/>
      <c r="BH26" s="419"/>
      <c r="BI26" s="419"/>
      <c r="BJ26" s="419"/>
      <c r="BK26" s="419"/>
      <c r="BL26" s="419"/>
      <c r="BM26" s="500"/>
      <c r="BN26" s="459" t="s">
        <v>177</v>
      </c>
      <c r="BO26" s="460"/>
      <c r="BP26" s="460"/>
      <c r="BQ26" s="460"/>
      <c r="BR26" s="460"/>
      <c r="BS26" s="460"/>
      <c r="BT26" s="460"/>
      <c r="BU26" s="461"/>
      <c r="BV26" s="459" t="s">
        <v>138</v>
      </c>
      <c r="BW26" s="460"/>
      <c r="BX26" s="460"/>
      <c r="BY26" s="460"/>
      <c r="BZ26" s="460"/>
      <c r="CA26" s="460"/>
      <c r="CB26" s="460"/>
      <c r="CC26" s="461"/>
      <c r="CD26" s="187"/>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4"/>
      <c r="B27" s="438"/>
      <c r="C27" s="439"/>
      <c r="D27" s="440"/>
      <c r="E27" s="415" t="s">
        <v>183</v>
      </c>
      <c r="F27" s="416"/>
      <c r="G27" s="416"/>
      <c r="H27" s="416"/>
      <c r="I27" s="416"/>
      <c r="J27" s="416"/>
      <c r="K27" s="417"/>
      <c r="L27" s="412">
        <v>1</v>
      </c>
      <c r="M27" s="413"/>
      <c r="N27" s="413"/>
      <c r="O27" s="413"/>
      <c r="P27" s="414"/>
      <c r="Q27" s="412">
        <v>3820</v>
      </c>
      <c r="R27" s="413"/>
      <c r="S27" s="413"/>
      <c r="T27" s="413"/>
      <c r="U27" s="413"/>
      <c r="V27" s="414"/>
      <c r="W27" s="502"/>
      <c r="X27" s="439"/>
      <c r="Y27" s="440"/>
      <c r="Z27" s="415" t="s">
        <v>184</v>
      </c>
      <c r="AA27" s="416"/>
      <c r="AB27" s="416"/>
      <c r="AC27" s="416"/>
      <c r="AD27" s="416"/>
      <c r="AE27" s="416"/>
      <c r="AF27" s="416"/>
      <c r="AG27" s="417"/>
      <c r="AH27" s="412">
        <v>12</v>
      </c>
      <c r="AI27" s="413"/>
      <c r="AJ27" s="413"/>
      <c r="AK27" s="413"/>
      <c r="AL27" s="414"/>
      <c r="AM27" s="412">
        <v>49020</v>
      </c>
      <c r="AN27" s="413"/>
      <c r="AO27" s="413"/>
      <c r="AP27" s="413"/>
      <c r="AQ27" s="413"/>
      <c r="AR27" s="414"/>
      <c r="AS27" s="412">
        <v>4085</v>
      </c>
      <c r="AT27" s="413"/>
      <c r="AU27" s="413"/>
      <c r="AV27" s="413"/>
      <c r="AW27" s="413"/>
      <c r="AX27" s="472"/>
      <c r="AY27" s="496" t="s">
        <v>185</v>
      </c>
      <c r="AZ27" s="497"/>
      <c r="BA27" s="497"/>
      <c r="BB27" s="497"/>
      <c r="BC27" s="497"/>
      <c r="BD27" s="497"/>
      <c r="BE27" s="497"/>
      <c r="BF27" s="497"/>
      <c r="BG27" s="497"/>
      <c r="BH27" s="497"/>
      <c r="BI27" s="497"/>
      <c r="BJ27" s="497"/>
      <c r="BK27" s="497"/>
      <c r="BL27" s="497"/>
      <c r="BM27" s="498"/>
      <c r="BN27" s="493">
        <v>681677</v>
      </c>
      <c r="BO27" s="494"/>
      <c r="BP27" s="494"/>
      <c r="BQ27" s="494"/>
      <c r="BR27" s="494"/>
      <c r="BS27" s="494"/>
      <c r="BT27" s="494"/>
      <c r="BU27" s="495"/>
      <c r="BV27" s="493">
        <v>681671</v>
      </c>
      <c r="BW27" s="494"/>
      <c r="BX27" s="494"/>
      <c r="BY27" s="494"/>
      <c r="BZ27" s="494"/>
      <c r="CA27" s="494"/>
      <c r="CB27" s="494"/>
      <c r="CC27" s="495"/>
      <c r="CD27" s="189"/>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4"/>
      <c r="B28" s="438"/>
      <c r="C28" s="439"/>
      <c r="D28" s="440"/>
      <c r="E28" s="415" t="s">
        <v>186</v>
      </c>
      <c r="F28" s="416"/>
      <c r="G28" s="416"/>
      <c r="H28" s="416"/>
      <c r="I28" s="416"/>
      <c r="J28" s="416"/>
      <c r="K28" s="417"/>
      <c r="L28" s="412">
        <v>1</v>
      </c>
      <c r="M28" s="413"/>
      <c r="N28" s="413"/>
      <c r="O28" s="413"/>
      <c r="P28" s="414"/>
      <c r="Q28" s="412">
        <v>3370</v>
      </c>
      <c r="R28" s="413"/>
      <c r="S28" s="413"/>
      <c r="T28" s="413"/>
      <c r="U28" s="413"/>
      <c r="V28" s="414"/>
      <c r="W28" s="502"/>
      <c r="X28" s="439"/>
      <c r="Y28" s="440"/>
      <c r="Z28" s="415" t="s">
        <v>187</v>
      </c>
      <c r="AA28" s="416"/>
      <c r="AB28" s="416"/>
      <c r="AC28" s="416"/>
      <c r="AD28" s="416"/>
      <c r="AE28" s="416"/>
      <c r="AF28" s="416"/>
      <c r="AG28" s="417"/>
      <c r="AH28" s="412" t="s">
        <v>138</v>
      </c>
      <c r="AI28" s="413"/>
      <c r="AJ28" s="413"/>
      <c r="AK28" s="413"/>
      <c r="AL28" s="414"/>
      <c r="AM28" s="412" t="s">
        <v>177</v>
      </c>
      <c r="AN28" s="413"/>
      <c r="AO28" s="413"/>
      <c r="AP28" s="413"/>
      <c r="AQ28" s="413"/>
      <c r="AR28" s="414"/>
      <c r="AS28" s="412" t="s">
        <v>138</v>
      </c>
      <c r="AT28" s="413"/>
      <c r="AU28" s="413"/>
      <c r="AV28" s="413"/>
      <c r="AW28" s="413"/>
      <c r="AX28" s="472"/>
      <c r="AY28" s="476" t="s">
        <v>188</v>
      </c>
      <c r="AZ28" s="477"/>
      <c r="BA28" s="477"/>
      <c r="BB28" s="478"/>
      <c r="BC28" s="485" t="s">
        <v>48</v>
      </c>
      <c r="BD28" s="486"/>
      <c r="BE28" s="486"/>
      <c r="BF28" s="486"/>
      <c r="BG28" s="486"/>
      <c r="BH28" s="486"/>
      <c r="BI28" s="486"/>
      <c r="BJ28" s="486"/>
      <c r="BK28" s="486"/>
      <c r="BL28" s="486"/>
      <c r="BM28" s="487"/>
      <c r="BN28" s="488">
        <v>1117090</v>
      </c>
      <c r="BO28" s="489"/>
      <c r="BP28" s="489"/>
      <c r="BQ28" s="489"/>
      <c r="BR28" s="489"/>
      <c r="BS28" s="489"/>
      <c r="BT28" s="489"/>
      <c r="BU28" s="490"/>
      <c r="BV28" s="488">
        <v>1046501</v>
      </c>
      <c r="BW28" s="489"/>
      <c r="BX28" s="489"/>
      <c r="BY28" s="489"/>
      <c r="BZ28" s="489"/>
      <c r="CA28" s="489"/>
      <c r="CB28" s="489"/>
      <c r="CC28" s="490"/>
      <c r="CD28" s="187"/>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4"/>
      <c r="B29" s="438"/>
      <c r="C29" s="439"/>
      <c r="D29" s="440"/>
      <c r="E29" s="415" t="s">
        <v>189</v>
      </c>
      <c r="F29" s="416"/>
      <c r="G29" s="416"/>
      <c r="H29" s="416"/>
      <c r="I29" s="416"/>
      <c r="J29" s="416"/>
      <c r="K29" s="417"/>
      <c r="L29" s="412">
        <v>16</v>
      </c>
      <c r="M29" s="413"/>
      <c r="N29" s="413"/>
      <c r="O29" s="413"/>
      <c r="P29" s="414"/>
      <c r="Q29" s="412">
        <v>3100</v>
      </c>
      <c r="R29" s="413"/>
      <c r="S29" s="413"/>
      <c r="T29" s="413"/>
      <c r="U29" s="413"/>
      <c r="V29" s="414"/>
      <c r="W29" s="503"/>
      <c r="X29" s="504"/>
      <c r="Y29" s="505"/>
      <c r="Z29" s="415" t="s">
        <v>190</v>
      </c>
      <c r="AA29" s="416"/>
      <c r="AB29" s="416"/>
      <c r="AC29" s="416"/>
      <c r="AD29" s="416"/>
      <c r="AE29" s="416"/>
      <c r="AF29" s="416"/>
      <c r="AG29" s="417"/>
      <c r="AH29" s="412">
        <v>225</v>
      </c>
      <c r="AI29" s="413"/>
      <c r="AJ29" s="413"/>
      <c r="AK29" s="413"/>
      <c r="AL29" s="414"/>
      <c r="AM29" s="412">
        <v>749151</v>
      </c>
      <c r="AN29" s="413"/>
      <c r="AO29" s="413"/>
      <c r="AP29" s="413"/>
      <c r="AQ29" s="413"/>
      <c r="AR29" s="414"/>
      <c r="AS29" s="412">
        <v>3330</v>
      </c>
      <c r="AT29" s="413"/>
      <c r="AU29" s="413"/>
      <c r="AV29" s="413"/>
      <c r="AW29" s="413"/>
      <c r="AX29" s="472"/>
      <c r="AY29" s="479"/>
      <c r="AZ29" s="480"/>
      <c r="BA29" s="480"/>
      <c r="BB29" s="481"/>
      <c r="BC29" s="473" t="s">
        <v>191</v>
      </c>
      <c r="BD29" s="474"/>
      <c r="BE29" s="474"/>
      <c r="BF29" s="474"/>
      <c r="BG29" s="474"/>
      <c r="BH29" s="474"/>
      <c r="BI29" s="474"/>
      <c r="BJ29" s="474"/>
      <c r="BK29" s="474"/>
      <c r="BL29" s="474"/>
      <c r="BM29" s="475"/>
      <c r="BN29" s="459">
        <v>8868</v>
      </c>
      <c r="BO29" s="460"/>
      <c r="BP29" s="460"/>
      <c r="BQ29" s="460"/>
      <c r="BR29" s="460"/>
      <c r="BS29" s="460"/>
      <c r="BT29" s="460"/>
      <c r="BU29" s="461"/>
      <c r="BV29" s="459">
        <v>8868</v>
      </c>
      <c r="BW29" s="460"/>
      <c r="BX29" s="460"/>
      <c r="BY29" s="460"/>
      <c r="BZ29" s="460"/>
      <c r="CA29" s="460"/>
      <c r="CB29" s="460"/>
      <c r="CC29" s="461"/>
      <c r="CD29" s="189"/>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4"/>
      <c r="B30" s="441"/>
      <c r="C30" s="442"/>
      <c r="D30" s="443"/>
      <c r="E30" s="420"/>
      <c r="F30" s="421"/>
      <c r="G30" s="421"/>
      <c r="H30" s="421"/>
      <c r="I30" s="421"/>
      <c r="J30" s="421"/>
      <c r="K30" s="422"/>
      <c r="L30" s="423"/>
      <c r="M30" s="424"/>
      <c r="N30" s="424"/>
      <c r="O30" s="424"/>
      <c r="P30" s="425"/>
      <c r="Q30" s="423"/>
      <c r="R30" s="424"/>
      <c r="S30" s="424"/>
      <c r="T30" s="424"/>
      <c r="U30" s="424"/>
      <c r="V30" s="425"/>
      <c r="W30" s="426" t="s">
        <v>192</v>
      </c>
      <c r="X30" s="427"/>
      <c r="Y30" s="427"/>
      <c r="Z30" s="427"/>
      <c r="AA30" s="427"/>
      <c r="AB30" s="427"/>
      <c r="AC30" s="427"/>
      <c r="AD30" s="427"/>
      <c r="AE30" s="427"/>
      <c r="AF30" s="427"/>
      <c r="AG30" s="428"/>
      <c r="AH30" s="429">
        <v>98.9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1224798</v>
      </c>
      <c r="BO30" s="494"/>
      <c r="BP30" s="494"/>
      <c r="BQ30" s="494"/>
      <c r="BR30" s="494"/>
      <c r="BS30" s="494"/>
      <c r="BT30" s="494"/>
      <c r="BU30" s="495"/>
      <c r="BV30" s="493">
        <v>1291355</v>
      </c>
      <c r="BW30" s="494"/>
      <c r="BX30" s="494"/>
      <c r="BY30" s="494"/>
      <c r="BZ30" s="494"/>
      <c r="CA30" s="494"/>
      <c r="CB30" s="494"/>
      <c r="CC30" s="495"/>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418" t="s">
        <v>193</v>
      </c>
      <c r="D32" s="418"/>
      <c r="E32" s="418"/>
      <c r="F32" s="418"/>
      <c r="G32" s="418"/>
      <c r="H32" s="418"/>
      <c r="I32" s="418"/>
      <c r="J32" s="418"/>
      <c r="K32" s="418"/>
      <c r="L32" s="418"/>
      <c r="M32" s="418"/>
      <c r="N32" s="418"/>
      <c r="O32" s="418"/>
      <c r="P32" s="418"/>
      <c r="Q32" s="418"/>
      <c r="R32" s="418"/>
      <c r="S32" s="418"/>
      <c r="U32" s="419" t="s">
        <v>194</v>
      </c>
      <c r="V32" s="419"/>
      <c r="W32" s="419"/>
      <c r="X32" s="419"/>
      <c r="Y32" s="419"/>
      <c r="Z32" s="419"/>
      <c r="AA32" s="419"/>
      <c r="AB32" s="419"/>
      <c r="AC32" s="419"/>
      <c r="AD32" s="419"/>
      <c r="AE32" s="419"/>
      <c r="AF32" s="419"/>
      <c r="AG32" s="419"/>
      <c r="AH32" s="419"/>
      <c r="AI32" s="419"/>
      <c r="AJ32" s="419"/>
      <c r="AK32" s="419"/>
      <c r="AM32" s="419" t="s">
        <v>195</v>
      </c>
      <c r="AN32" s="419"/>
      <c r="AO32" s="419"/>
      <c r="AP32" s="419"/>
      <c r="AQ32" s="419"/>
      <c r="AR32" s="419"/>
      <c r="AS32" s="419"/>
      <c r="AT32" s="419"/>
      <c r="AU32" s="419"/>
      <c r="AV32" s="419"/>
      <c r="AW32" s="419"/>
      <c r="AX32" s="419"/>
      <c r="AY32" s="419"/>
      <c r="AZ32" s="419"/>
      <c r="BA32" s="419"/>
      <c r="BB32" s="419"/>
      <c r="BC32" s="419"/>
      <c r="BE32" s="419" t="s">
        <v>196</v>
      </c>
      <c r="BF32" s="419"/>
      <c r="BG32" s="419"/>
      <c r="BH32" s="419"/>
      <c r="BI32" s="419"/>
      <c r="BJ32" s="419"/>
      <c r="BK32" s="419"/>
      <c r="BL32" s="419"/>
      <c r="BM32" s="419"/>
      <c r="BN32" s="419"/>
      <c r="BO32" s="419"/>
      <c r="BP32" s="419"/>
      <c r="BQ32" s="419"/>
      <c r="BR32" s="419"/>
      <c r="BS32" s="419"/>
      <c r="BT32" s="419"/>
      <c r="BU32" s="419"/>
      <c r="BW32" s="419" t="s">
        <v>197</v>
      </c>
      <c r="BX32" s="419"/>
      <c r="BY32" s="419"/>
      <c r="BZ32" s="419"/>
      <c r="CA32" s="419"/>
      <c r="CB32" s="419"/>
      <c r="CC32" s="419"/>
      <c r="CD32" s="419"/>
      <c r="CE32" s="419"/>
      <c r="CF32" s="419"/>
      <c r="CG32" s="419"/>
      <c r="CH32" s="419"/>
      <c r="CI32" s="419"/>
      <c r="CJ32" s="419"/>
      <c r="CK32" s="419"/>
      <c r="CL32" s="419"/>
      <c r="CM32" s="419"/>
      <c r="CO32" s="419" t="s">
        <v>198</v>
      </c>
      <c r="CP32" s="419"/>
      <c r="CQ32" s="419"/>
      <c r="CR32" s="419"/>
      <c r="CS32" s="419"/>
      <c r="CT32" s="419"/>
      <c r="CU32" s="419"/>
      <c r="CV32" s="419"/>
      <c r="CW32" s="419"/>
      <c r="CX32" s="419"/>
      <c r="CY32" s="419"/>
      <c r="CZ32" s="419"/>
      <c r="DA32" s="419"/>
      <c r="DB32" s="419"/>
      <c r="DC32" s="419"/>
      <c r="DD32" s="419"/>
      <c r="DE32" s="419"/>
      <c r="DI32" s="197"/>
    </row>
    <row r="33" spans="1:113" ht="13.5" customHeight="1" x14ac:dyDescent="0.15">
      <c r="A33" s="174"/>
      <c r="B33" s="198"/>
      <c r="C33" s="411" t="s">
        <v>199</v>
      </c>
      <c r="D33" s="411"/>
      <c r="E33" s="410" t="s">
        <v>200</v>
      </c>
      <c r="F33" s="410"/>
      <c r="G33" s="410"/>
      <c r="H33" s="410"/>
      <c r="I33" s="410"/>
      <c r="J33" s="410"/>
      <c r="K33" s="410"/>
      <c r="L33" s="410"/>
      <c r="M33" s="410"/>
      <c r="N33" s="410"/>
      <c r="O33" s="410"/>
      <c r="P33" s="410"/>
      <c r="Q33" s="410"/>
      <c r="R33" s="410"/>
      <c r="S33" s="410"/>
      <c r="T33" s="199"/>
      <c r="U33" s="411" t="s">
        <v>199</v>
      </c>
      <c r="V33" s="411"/>
      <c r="W33" s="410" t="s">
        <v>201</v>
      </c>
      <c r="X33" s="410"/>
      <c r="Y33" s="410"/>
      <c r="Z33" s="410"/>
      <c r="AA33" s="410"/>
      <c r="AB33" s="410"/>
      <c r="AC33" s="410"/>
      <c r="AD33" s="410"/>
      <c r="AE33" s="410"/>
      <c r="AF33" s="410"/>
      <c r="AG33" s="410"/>
      <c r="AH33" s="410"/>
      <c r="AI33" s="410"/>
      <c r="AJ33" s="410"/>
      <c r="AK33" s="410"/>
      <c r="AL33" s="199"/>
      <c r="AM33" s="411" t="s">
        <v>202</v>
      </c>
      <c r="AN33" s="411"/>
      <c r="AO33" s="410" t="s">
        <v>203</v>
      </c>
      <c r="AP33" s="410"/>
      <c r="AQ33" s="410"/>
      <c r="AR33" s="410"/>
      <c r="AS33" s="410"/>
      <c r="AT33" s="410"/>
      <c r="AU33" s="410"/>
      <c r="AV33" s="410"/>
      <c r="AW33" s="410"/>
      <c r="AX33" s="410"/>
      <c r="AY33" s="410"/>
      <c r="AZ33" s="410"/>
      <c r="BA33" s="410"/>
      <c r="BB33" s="410"/>
      <c r="BC33" s="410"/>
      <c r="BD33" s="200"/>
      <c r="BE33" s="410" t="s">
        <v>204</v>
      </c>
      <c r="BF33" s="410"/>
      <c r="BG33" s="410" t="s">
        <v>205</v>
      </c>
      <c r="BH33" s="410"/>
      <c r="BI33" s="410"/>
      <c r="BJ33" s="410"/>
      <c r="BK33" s="410"/>
      <c r="BL33" s="410"/>
      <c r="BM33" s="410"/>
      <c r="BN33" s="410"/>
      <c r="BO33" s="410"/>
      <c r="BP33" s="410"/>
      <c r="BQ33" s="410"/>
      <c r="BR33" s="410"/>
      <c r="BS33" s="410"/>
      <c r="BT33" s="410"/>
      <c r="BU33" s="410"/>
      <c r="BV33" s="200"/>
      <c r="BW33" s="411" t="s">
        <v>204</v>
      </c>
      <c r="BX33" s="411"/>
      <c r="BY33" s="410" t="s">
        <v>206</v>
      </c>
      <c r="BZ33" s="410"/>
      <c r="CA33" s="410"/>
      <c r="CB33" s="410"/>
      <c r="CC33" s="410"/>
      <c r="CD33" s="410"/>
      <c r="CE33" s="410"/>
      <c r="CF33" s="410"/>
      <c r="CG33" s="410"/>
      <c r="CH33" s="410"/>
      <c r="CI33" s="410"/>
      <c r="CJ33" s="410"/>
      <c r="CK33" s="410"/>
      <c r="CL33" s="410"/>
      <c r="CM33" s="410"/>
      <c r="CN33" s="199"/>
      <c r="CO33" s="411" t="s">
        <v>207</v>
      </c>
      <c r="CP33" s="411"/>
      <c r="CQ33" s="410" t="s">
        <v>208</v>
      </c>
      <c r="CR33" s="410"/>
      <c r="CS33" s="410"/>
      <c r="CT33" s="410"/>
      <c r="CU33" s="410"/>
      <c r="CV33" s="410"/>
      <c r="CW33" s="410"/>
      <c r="CX33" s="410"/>
      <c r="CY33" s="410"/>
      <c r="CZ33" s="410"/>
      <c r="DA33" s="410"/>
      <c r="DB33" s="410"/>
      <c r="DC33" s="410"/>
      <c r="DD33" s="410"/>
      <c r="DE33" s="410"/>
      <c r="DF33" s="199"/>
      <c r="DG33" s="409" t="s">
        <v>209</v>
      </c>
      <c r="DH33" s="409"/>
      <c r="DI33" s="201"/>
    </row>
    <row r="34" spans="1:113" ht="32.25" customHeight="1" x14ac:dyDescent="0.15">
      <c r="A34" s="174"/>
      <c r="B34" s="198"/>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4"/>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4"/>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4"/>
      <c r="BE34" s="407">
        <f>IF(BG34="","",MAX(C34:D43,U34:V43,AM34:AN43)+1)</f>
        <v>7</v>
      </c>
      <c r="BF34" s="407"/>
      <c r="BG34" s="408" t="str">
        <f>IF('各会計、関係団体の財政状況及び健全化判断比率'!B33="","",'各会計、関係団体の財政状況及び健全化判断比率'!B33)</f>
        <v>簡易水道事業特別会計</v>
      </c>
      <c r="BH34" s="408"/>
      <c r="BI34" s="408"/>
      <c r="BJ34" s="408"/>
      <c r="BK34" s="408"/>
      <c r="BL34" s="408"/>
      <c r="BM34" s="408"/>
      <c r="BN34" s="408"/>
      <c r="BO34" s="408"/>
      <c r="BP34" s="408"/>
      <c r="BQ34" s="408"/>
      <c r="BR34" s="408"/>
      <c r="BS34" s="408"/>
      <c r="BT34" s="408"/>
      <c r="BU34" s="408"/>
      <c r="BV34" s="174"/>
      <c r="BW34" s="407" t="str">
        <f>IF(BY34="","",MAX(C34:D43,U34:V43,AM34:AN43,BE34:BF43)+1)</f>
        <v/>
      </c>
      <c r="BX34" s="407"/>
      <c r="BY34" s="408" t="str">
        <f>IF('各会計、関係団体の財政状況及び健全化判断比率'!B68="","",'各会計、関係団体の財政状況及び健全化判断比率'!B68)</f>
        <v/>
      </c>
      <c r="BZ34" s="408"/>
      <c r="CA34" s="408"/>
      <c r="CB34" s="408"/>
      <c r="CC34" s="408"/>
      <c r="CD34" s="408"/>
      <c r="CE34" s="408"/>
      <c r="CF34" s="408"/>
      <c r="CG34" s="408"/>
      <c r="CH34" s="408"/>
      <c r="CI34" s="408"/>
      <c r="CJ34" s="408"/>
      <c r="CK34" s="408"/>
      <c r="CL34" s="408"/>
      <c r="CM34" s="408"/>
      <c r="CN34" s="174"/>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1"/>
    </row>
    <row r="35" spans="1:113" ht="32.25" customHeight="1" x14ac:dyDescent="0.15">
      <c r="A35" s="174"/>
      <c r="B35" s="198"/>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4"/>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4"/>
      <c r="AM35" s="407">
        <f t="shared" ref="AM35:AM43" si="0">IF(AO35="","",AM34+1)</f>
        <v>6</v>
      </c>
      <c r="AN35" s="407"/>
      <c r="AO35" s="408" t="str">
        <f>IF('各会計、関係団体の財政状況及び健全化判断比率'!B32="","",'各会計、関係団体の財政状況及び健全化判断比率'!B32)</f>
        <v>ワイン事業会計</v>
      </c>
      <c r="AP35" s="408"/>
      <c r="AQ35" s="408"/>
      <c r="AR35" s="408"/>
      <c r="AS35" s="408"/>
      <c r="AT35" s="408"/>
      <c r="AU35" s="408"/>
      <c r="AV35" s="408"/>
      <c r="AW35" s="408"/>
      <c r="AX35" s="408"/>
      <c r="AY35" s="408"/>
      <c r="AZ35" s="408"/>
      <c r="BA35" s="408"/>
      <c r="BB35" s="408"/>
      <c r="BC35" s="408"/>
      <c r="BD35" s="174"/>
      <c r="BE35" s="407">
        <f t="shared" ref="BE35:BE43" si="1">IF(BG35="","",BE34+1)</f>
        <v>8</v>
      </c>
      <c r="BF35" s="407"/>
      <c r="BG35" s="408" t="str">
        <f>IF('各会計、関係団体の財政状況及び健全化判断比率'!B34="","",'各会計、関係団体の財政状況及び健全化判断比率'!B34)</f>
        <v>公共下水道事業特別会計</v>
      </c>
      <c r="BH35" s="408"/>
      <c r="BI35" s="408"/>
      <c r="BJ35" s="408"/>
      <c r="BK35" s="408"/>
      <c r="BL35" s="408"/>
      <c r="BM35" s="408"/>
      <c r="BN35" s="408"/>
      <c r="BO35" s="408"/>
      <c r="BP35" s="408"/>
      <c r="BQ35" s="408"/>
      <c r="BR35" s="408"/>
      <c r="BS35" s="408"/>
      <c r="BT35" s="408"/>
      <c r="BU35" s="408"/>
      <c r="BV35" s="174"/>
      <c r="BW35" s="407" t="str">
        <f t="shared" ref="BW35:BW43" si="2">IF(BY35="","",BW34+1)</f>
        <v/>
      </c>
      <c r="BX35" s="407"/>
      <c r="BY35" s="408" t="str">
        <f>IF('各会計、関係団体の財政状況及び健全化判断比率'!B69="","",'各会計、関係団体の財政状況及び健全化判断比率'!B69)</f>
        <v/>
      </c>
      <c r="BZ35" s="408"/>
      <c r="CA35" s="408"/>
      <c r="CB35" s="408"/>
      <c r="CC35" s="408"/>
      <c r="CD35" s="408"/>
      <c r="CE35" s="408"/>
      <c r="CF35" s="408"/>
      <c r="CG35" s="408"/>
      <c r="CH35" s="408"/>
      <c r="CI35" s="408"/>
      <c r="CJ35" s="408"/>
      <c r="CK35" s="408"/>
      <c r="CL35" s="408"/>
      <c r="CM35" s="408"/>
      <c r="CN35" s="174"/>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1"/>
    </row>
    <row r="36" spans="1:113" ht="32.25" customHeight="1" x14ac:dyDescent="0.15">
      <c r="A36" s="174"/>
      <c r="B36" s="198"/>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4"/>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4"/>
      <c r="AM36" s="407" t="str">
        <f t="shared" si="0"/>
        <v/>
      </c>
      <c r="AN36" s="407"/>
      <c r="AO36" s="408"/>
      <c r="AP36" s="408"/>
      <c r="AQ36" s="408"/>
      <c r="AR36" s="408"/>
      <c r="AS36" s="408"/>
      <c r="AT36" s="408"/>
      <c r="AU36" s="408"/>
      <c r="AV36" s="408"/>
      <c r="AW36" s="408"/>
      <c r="AX36" s="408"/>
      <c r="AY36" s="408"/>
      <c r="AZ36" s="408"/>
      <c r="BA36" s="408"/>
      <c r="BB36" s="408"/>
      <c r="BC36" s="408"/>
      <c r="BD36" s="174"/>
      <c r="BE36" s="407" t="str">
        <f t="shared" si="1"/>
        <v/>
      </c>
      <c r="BF36" s="407"/>
      <c r="BG36" s="408"/>
      <c r="BH36" s="408"/>
      <c r="BI36" s="408"/>
      <c r="BJ36" s="408"/>
      <c r="BK36" s="408"/>
      <c r="BL36" s="408"/>
      <c r="BM36" s="408"/>
      <c r="BN36" s="408"/>
      <c r="BO36" s="408"/>
      <c r="BP36" s="408"/>
      <c r="BQ36" s="408"/>
      <c r="BR36" s="408"/>
      <c r="BS36" s="408"/>
      <c r="BT36" s="408"/>
      <c r="BU36" s="408"/>
      <c r="BV36" s="174"/>
      <c r="BW36" s="407" t="str">
        <f t="shared" si="2"/>
        <v/>
      </c>
      <c r="BX36" s="407"/>
      <c r="BY36" s="408" t="str">
        <f>IF('各会計、関係団体の財政状況及び健全化判断比率'!B70="","",'各会計、関係団体の財政状況及び健全化判断比率'!B70)</f>
        <v/>
      </c>
      <c r="BZ36" s="408"/>
      <c r="CA36" s="408"/>
      <c r="CB36" s="408"/>
      <c r="CC36" s="408"/>
      <c r="CD36" s="408"/>
      <c r="CE36" s="408"/>
      <c r="CF36" s="408"/>
      <c r="CG36" s="408"/>
      <c r="CH36" s="408"/>
      <c r="CI36" s="408"/>
      <c r="CJ36" s="408"/>
      <c r="CK36" s="408"/>
      <c r="CL36" s="408"/>
      <c r="CM36" s="408"/>
      <c r="CN36" s="174"/>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1"/>
    </row>
    <row r="37" spans="1:113" ht="32.25" customHeight="1" x14ac:dyDescent="0.15">
      <c r="A37" s="174"/>
      <c r="B37" s="198"/>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4"/>
      <c r="U37" s="407" t="str">
        <f t="shared" si="4"/>
        <v/>
      </c>
      <c r="V37" s="407"/>
      <c r="W37" s="408"/>
      <c r="X37" s="408"/>
      <c r="Y37" s="408"/>
      <c r="Z37" s="408"/>
      <c r="AA37" s="408"/>
      <c r="AB37" s="408"/>
      <c r="AC37" s="408"/>
      <c r="AD37" s="408"/>
      <c r="AE37" s="408"/>
      <c r="AF37" s="408"/>
      <c r="AG37" s="408"/>
      <c r="AH37" s="408"/>
      <c r="AI37" s="408"/>
      <c r="AJ37" s="408"/>
      <c r="AK37" s="408"/>
      <c r="AL37" s="174"/>
      <c r="AM37" s="407" t="str">
        <f t="shared" si="0"/>
        <v/>
      </c>
      <c r="AN37" s="407"/>
      <c r="AO37" s="408"/>
      <c r="AP37" s="408"/>
      <c r="AQ37" s="408"/>
      <c r="AR37" s="408"/>
      <c r="AS37" s="408"/>
      <c r="AT37" s="408"/>
      <c r="AU37" s="408"/>
      <c r="AV37" s="408"/>
      <c r="AW37" s="408"/>
      <c r="AX37" s="408"/>
      <c r="AY37" s="408"/>
      <c r="AZ37" s="408"/>
      <c r="BA37" s="408"/>
      <c r="BB37" s="408"/>
      <c r="BC37" s="408"/>
      <c r="BD37" s="174"/>
      <c r="BE37" s="407" t="str">
        <f t="shared" si="1"/>
        <v/>
      </c>
      <c r="BF37" s="407"/>
      <c r="BG37" s="408"/>
      <c r="BH37" s="408"/>
      <c r="BI37" s="408"/>
      <c r="BJ37" s="408"/>
      <c r="BK37" s="408"/>
      <c r="BL37" s="408"/>
      <c r="BM37" s="408"/>
      <c r="BN37" s="408"/>
      <c r="BO37" s="408"/>
      <c r="BP37" s="408"/>
      <c r="BQ37" s="408"/>
      <c r="BR37" s="408"/>
      <c r="BS37" s="408"/>
      <c r="BT37" s="408"/>
      <c r="BU37" s="408"/>
      <c r="BV37" s="174"/>
      <c r="BW37" s="407" t="str">
        <f t="shared" si="2"/>
        <v/>
      </c>
      <c r="BX37" s="407"/>
      <c r="BY37" s="408" t="str">
        <f>IF('各会計、関係団体の財政状況及び健全化判断比率'!B71="","",'各会計、関係団体の財政状況及び健全化判断比率'!B71)</f>
        <v/>
      </c>
      <c r="BZ37" s="408"/>
      <c r="CA37" s="408"/>
      <c r="CB37" s="408"/>
      <c r="CC37" s="408"/>
      <c r="CD37" s="408"/>
      <c r="CE37" s="408"/>
      <c r="CF37" s="408"/>
      <c r="CG37" s="408"/>
      <c r="CH37" s="408"/>
      <c r="CI37" s="408"/>
      <c r="CJ37" s="408"/>
      <c r="CK37" s="408"/>
      <c r="CL37" s="408"/>
      <c r="CM37" s="408"/>
      <c r="CN37" s="174"/>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1"/>
    </row>
    <row r="38" spans="1:113" ht="32.25" customHeight="1" x14ac:dyDescent="0.15">
      <c r="A38" s="174"/>
      <c r="B38" s="198"/>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4"/>
      <c r="U38" s="407" t="str">
        <f t="shared" si="4"/>
        <v/>
      </c>
      <c r="V38" s="407"/>
      <c r="W38" s="408"/>
      <c r="X38" s="408"/>
      <c r="Y38" s="408"/>
      <c r="Z38" s="408"/>
      <c r="AA38" s="408"/>
      <c r="AB38" s="408"/>
      <c r="AC38" s="408"/>
      <c r="AD38" s="408"/>
      <c r="AE38" s="408"/>
      <c r="AF38" s="408"/>
      <c r="AG38" s="408"/>
      <c r="AH38" s="408"/>
      <c r="AI38" s="408"/>
      <c r="AJ38" s="408"/>
      <c r="AK38" s="408"/>
      <c r="AL38" s="174"/>
      <c r="AM38" s="407" t="str">
        <f t="shared" si="0"/>
        <v/>
      </c>
      <c r="AN38" s="407"/>
      <c r="AO38" s="408"/>
      <c r="AP38" s="408"/>
      <c r="AQ38" s="408"/>
      <c r="AR38" s="408"/>
      <c r="AS38" s="408"/>
      <c r="AT38" s="408"/>
      <c r="AU38" s="408"/>
      <c r="AV38" s="408"/>
      <c r="AW38" s="408"/>
      <c r="AX38" s="408"/>
      <c r="AY38" s="408"/>
      <c r="AZ38" s="408"/>
      <c r="BA38" s="408"/>
      <c r="BB38" s="408"/>
      <c r="BC38" s="408"/>
      <c r="BD38" s="174"/>
      <c r="BE38" s="407" t="str">
        <f t="shared" si="1"/>
        <v/>
      </c>
      <c r="BF38" s="407"/>
      <c r="BG38" s="408"/>
      <c r="BH38" s="408"/>
      <c r="BI38" s="408"/>
      <c r="BJ38" s="408"/>
      <c r="BK38" s="408"/>
      <c r="BL38" s="408"/>
      <c r="BM38" s="408"/>
      <c r="BN38" s="408"/>
      <c r="BO38" s="408"/>
      <c r="BP38" s="408"/>
      <c r="BQ38" s="408"/>
      <c r="BR38" s="408"/>
      <c r="BS38" s="408"/>
      <c r="BT38" s="408"/>
      <c r="BU38" s="408"/>
      <c r="BV38" s="174"/>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4"/>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1"/>
    </row>
    <row r="39" spans="1:113" ht="32.25" customHeight="1" x14ac:dyDescent="0.15">
      <c r="A39" s="174"/>
      <c r="B39" s="198"/>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4"/>
      <c r="U39" s="407" t="str">
        <f t="shared" si="4"/>
        <v/>
      </c>
      <c r="V39" s="407"/>
      <c r="W39" s="408"/>
      <c r="X39" s="408"/>
      <c r="Y39" s="408"/>
      <c r="Z39" s="408"/>
      <c r="AA39" s="408"/>
      <c r="AB39" s="408"/>
      <c r="AC39" s="408"/>
      <c r="AD39" s="408"/>
      <c r="AE39" s="408"/>
      <c r="AF39" s="408"/>
      <c r="AG39" s="408"/>
      <c r="AH39" s="408"/>
      <c r="AI39" s="408"/>
      <c r="AJ39" s="408"/>
      <c r="AK39" s="408"/>
      <c r="AL39" s="174"/>
      <c r="AM39" s="407" t="str">
        <f t="shared" si="0"/>
        <v/>
      </c>
      <c r="AN39" s="407"/>
      <c r="AO39" s="408"/>
      <c r="AP39" s="408"/>
      <c r="AQ39" s="408"/>
      <c r="AR39" s="408"/>
      <c r="AS39" s="408"/>
      <c r="AT39" s="408"/>
      <c r="AU39" s="408"/>
      <c r="AV39" s="408"/>
      <c r="AW39" s="408"/>
      <c r="AX39" s="408"/>
      <c r="AY39" s="408"/>
      <c r="AZ39" s="408"/>
      <c r="BA39" s="408"/>
      <c r="BB39" s="408"/>
      <c r="BC39" s="408"/>
      <c r="BD39" s="174"/>
      <c r="BE39" s="407" t="str">
        <f t="shared" si="1"/>
        <v/>
      </c>
      <c r="BF39" s="407"/>
      <c r="BG39" s="408"/>
      <c r="BH39" s="408"/>
      <c r="BI39" s="408"/>
      <c r="BJ39" s="408"/>
      <c r="BK39" s="408"/>
      <c r="BL39" s="408"/>
      <c r="BM39" s="408"/>
      <c r="BN39" s="408"/>
      <c r="BO39" s="408"/>
      <c r="BP39" s="408"/>
      <c r="BQ39" s="408"/>
      <c r="BR39" s="408"/>
      <c r="BS39" s="408"/>
      <c r="BT39" s="408"/>
      <c r="BU39" s="408"/>
      <c r="BV39" s="174"/>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4"/>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1"/>
    </row>
    <row r="40" spans="1:113" ht="32.25" customHeight="1" x14ac:dyDescent="0.15">
      <c r="A40" s="174"/>
      <c r="B40" s="198"/>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4"/>
      <c r="U40" s="407" t="str">
        <f t="shared" si="4"/>
        <v/>
      </c>
      <c r="V40" s="407"/>
      <c r="W40" s="408"/>
      <c r="X40" s="408"/>
      <c r="Y40" s="408"/>
      <c r="Z40" s="408"/>
      <c r="AA40" s="408"/>
      <c r="AB40" s="408"/>
      <c r="AC40" s="408"/>
      <c r="AD40" s="408"/>
      <c r="AE40" s="408"/>
      <c r="AF40" s="408"/>
      <c r="AG40" s="408"/>
      <c r="AH40" s="408"/>
      <c r="AI40" s="408"/>
      <c r="AJ40" s="408"/>
      <c r="AK40" s="408"/>
      <c r="AL40" s="174"/>
      <c r="AM40" s="407" t="str">
        <f t="shared" si="0"/>
        <v/>
      </c>
      <c r="AN40" s="407"/>
      <c r="AO40" s="408"/>
      <c r="AP40" s="408"/>
      <c r="AQ40" s="408"/>
      <c r="AR40" s="408"/>
      <c r="AS40" s="408"/>
      <c r="AT40" s="408"/>
      <c r="AU40" s="408"/>
      <c r="AV40" s="408"/>
      <c r="AW40" s="408"/>
      <c r="AX40" s="408"/>
      <c r="AY40" s="408"/>
      <c r="AZ40" s="408"/>
      <c r="BA40" s="408"/>
      <c r="BB40" s="408"/>
      <c r="BC40" s="408"/>
      <c r="BD40" s="174"/>
      <c r="BE40" s="407" t="str">
        <f t="shared" si="1"/>
        <v/>
      </c>
      <c r="BF40" s="407"/>
      <c r="BG40" s="408"/>
      <c r="BH40" s="408"/>
      <c r="BI40" s="408"/>
      <c r="BJ40" s="408"/>
      <c r="BK40" s="408"/>
      <c r="BL40" s="408"/>
      <c r="BM40" s="408"/>
      <c r="BN40" s="408"/>
      <c r="BO40" s="408"/>
      <c r="BP40" s="408"/>
      <c r="BQ40" s="408"/>
      <c r="BR40" s="408"/>
      <c r="BS40" s="408"/>
      <c r="BT40" s="408"/>
      <c r="BU40" s="408"/>
      <c r="BV40" s="174"/>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4"/>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1"/>
    </row>
    <row r="41" spans="1:113" ht="32.25" customHeight="1" x14ac:dyDescent="0.15">
      <c r="A41" s="174"/>
      <c r="B41" s="198"/>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4"/>
      <c r="U41" s="407" t="str">
        <f t="shared" si="4"/>
        <v/>
      </c>
      <c r="V41" s="407"/>
      <c r="W41" s="408"/>
      <c r="X41" s="408"/>
      <c r="Y41" s="408"/>
      <c r="Z41" s="408"/>
      <c r="AA41" s="408"/>
      <c r="AB41" s="408"/>
      <c r="AC41" s="408"/>
      <c r="AD41" s="408"/>
      <c r="AE41" s="408"/>
      <c r="AF41" s="408"/>
      <c r="AG41" s="408"/>
      <c r="AH41" s="408"/>
      <c r="AI41" s="408"/>
      <c r="AJ41" s="408"/>
      <c r="AK41" s="408"/>
      <c r="AL41" s="174"/>
      <c r="AM41" s="407" t="str">
        <f t="shared" si="0"/>
        <v/>
      </c>
      <c r="AN41" s="407"/>
      <c r="AO41" s="408"/>
      <c r="AP41" s="408"/>
      <c r="AQ41" s="408"/>
      <c r="AR41" s="408"/>
      <c r="AS41" s="408"/>
      <c r="AT41" s="408"/>
      <c r="AU41" s="408"/>
      <c r="AV41" s="408"/>
      <c r="AW41" s="408"/>
      <c r="AX41" s="408"/>
      <c r="AY41" s="408"/>
      <c r="AZ41" s="408"/>
      <c r="BA41" s="408"/>
      <c r="BB41" s="408"/>
      <c r="BC41" s="408"/>
      <c r="BD41" s="174"/>
      <c r="BE41" s="407" t="str">
        <f t="shared" si="1"/>
        <v/>
      </c>
      <c r="BF41" s="407"/>
      <c r="BG41" s="408"/>
      <c r="BH41" s="408"/>
      <c r="BI41" s="408"/>
      <c r="BJ41" s="408"/>
      <c r="BK41" s="408"/>
      <c r="BL41" s="408"/>
      <c r="BM41" s="408"/>
      <c r="BN41" s="408"/>
      <c r="BO41" s="408"/>
      <c r="BP41" s="408"/>
      <c r="BQ41" s="408"/>
      <c r="BR41" s="408"/>
      <c r="BS41" s="408"/>
      <c r="BT41" s="408"/>
      <c r="BU41" s="408"/>
      <c r="BV41" s="174"/>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4"/>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1"/>
    </row>
    <row r="42" spans="1:113" ht="32.25" customHeight="1" x14ac:dyDescent="0.15">
      <c r="B42" s="198"/>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4"/>
      <c r="U42" s="407" t="str">
        <f t="shared" si="4"/>
        <v/>
      </c>
      <c r="V42" s="407"/>
      <c r="W42" s="408"/>
      <c r="X42" s="408"/>
      <c r="Y42" s="408"/>
      <c r="Z42" s="408"/>
      <c r="AA42" s="408"/>
      <c r="AB42" s="408"/>
      <c r="AC42" s="408"/>
      <c r="AD42" s="408"/>
      <c r="AE42" s="408"/>
      <c r="AF42" s="408"/>
      <c r="AG42" s="408"/>
      <c r="AH42" s="408"/>
      <c r="AI42" s="408"/>
      <c r="AJ42" s="408"/>
      <c r="AK42" s="408"/>
      <c r="AL42" s="174"/>
      <c r="AM42" s="407" t="str">
        <f t="shared" si="0"/>
        <v/>
      </c>
      <c r="AN42" s="407"/>
      <c r="AO42" s="408"/>
      <c r="AP42" s="408"/>
      <c r="AQ42" s="408"/>
      <c r="AR42" s="408"/>
      <c r="AS42" s="408"/>
      <c r="AT42" s="408"/>
      <c r="AU42" s="408"/>
      <c r="AV42" s="408"/>
      <c r="AW42" s="408"/>
      <c r="AX42" s="408"/>
      <c r="AY42" s="408"/>
      <c r="AZ42" s="408"/>
      <c r="BA42" s="408"/>
      <c r="BB42" s="408"/>
      <c r="BC42" s="408"/>
      <c r="BD42" s="174"/>
      <c r="BE42" s="407" t="str">
        <f t="shared" si="1"/>
        <v/>
      </c>
      <c r="BF42" s="407"/>
      <c r="BG42" s="408"/>
      <c r="BH42" s="408"/>
      <c r="BI42" s="408"/>
      <c r="BJ42" s="408"/>
      <c r="BK42" s="408"/>
      <c r="BL42" s="408"/>
      <c r="BM42" s="408"/>
      <c r="BN42" s="408"/>
      <c r="BO42" s="408"/>
      <c r="BP42" s="408"/>
      <c r="BQ42" s="408"/>
      <c r="BR42" s="408"/>
      <c r="BS42" s="408"/>
      <c r="BT42" s="408"/>
      <c r="BU42" s="408"/>
      <c r="BV42" s="174"/>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4"/>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1"/>
    </row>
    <row r="43" spans="1:113" ht="32.25" customHeight="1" x14ac:dyDescent="0.15">
      <c r="B43" s="198"/>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4"/>
      <c r="U43" s="407" t="str">
        <f t="shared" si="4"/>
        <v/>
      </c>
      <c r="V43" s="407"/>
      <c r="W43" s="408"/>
      <c r="X43" s="408"/>
      <c r="Y43" s="408"/>
      <c r="Z43" s="408"/>
      <c r="AA43" s="408"/>
      <c r="AB43" s="408"/>
      <c r="AC43" s="408"/>
      <c r="AD43" s="408"/>
      <c r="AE43" s="408"/>
      <c r="AF43" s="408"/>
      <c r="AG43" s="408"/>
      <c r="AH43" s="408"/>
      <c r="AI43" s="408"/>
      <c r="AJ43" s="408"/>
      <c r="AK43" s="408"/>
      <c r="AL43" s="174"/>
      <c r="AM43" s="407" t="str">
        <f t="shared" si="0"/>
        <v/>
      </c>
      <c r="AN43" s="407"/>
      <c r="AO43" s="408"/>
      <c r="AP43" s="408"/>
      <c r="AQ43" s="408"/>
      <c r="AR43" s="408"/>
      <c r="AS43" s="408"/>
      <c r="AT43" s="408"/>
      <c r="AU43" s="408"/>
      <c r="AV43" s="408"/>
      <c r="AW43" s="408"/>
      <c r="AX43" s="408"/>
      <c r="AY43" s="408"/>
      <c r="AZ43" s="408"/>
      <c r="BA43" s="408"/>
      <c r="BB43" s="408"/>
      <c r="BC43" s="408"/>
      <c r="BD43" s="174"/>
      <c r="BE43" s="407" t="str">
        <f t="shared" si="1"/>
        <v/>
      </c>
      <c r="BF43" s="407"/>
      <c r="BG43" s="408"/>
      <c r="BH43" s="408"/>
      <c r="BI43" s="408"/>
      <c r="BJ43" s="408"/>
      <c r="BK43" s="408"/>
      <c r="BL43" s="408"/>
      <c r="BM43" s="408"/>
      <c r="BN43" s="408"/>
      <c r="BO43" s="408"/>
      <c r="BP43" s="408"/>
      <c r="BQ43" s="408"/>
      <c r="BR43" s="408"/>
      <c r="BS43" s="408"/>
      <c r="BT43" s="408"/>
      <c r="BU43" s="408"/>
      <c r="BV43" s="174"/>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4"/>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210</v>
      </c>
      <c r="E46" s="404" t="s">
        <v>211</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212</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213</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214</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215</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216</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217</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610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16" t="s">
        <v>589</v>
      </c>
      <c r="D34" s="1216"/>
      <c r="E34" s="1217"/>
      <c r="F34" s="32">
        <v>15.45</v>
      </c>
      <c r="G34" s="33">
        <v>15.47</v>
      </c>
      <c r="H34" s="33">
        <v>15.38</v>
      </c>
      <c r="I34" s="33">
        <v>14.47</v>
      </c>
      <c r="J34" s="34">
        <v>13.16</v>
      </c>
      <c r="K34" s="22"/>
      <c r="L34" s="22"/>
      <c r="M34" s="22"/>
      <c r="N34" s="22"/>
      <c r="O34" s="22"/>
      <c r="P34" s="22"/>
    </row>
    <row r="35" spans="1:16" ht="39" customHeight="1" x14ac:dyDescent="0.15">
      <c r="A35" s="22"/>
      <c r="B35" s="35"/>
      <c r="C35" s="1210" t="s">
        <v>590</v>
      </c>
      <c r="D35" s="1211"/>
      <c r="E35" s="1212"/>
      <c r="F35" s="36">
        <v>2.2400000000000002</v>
      </c>
      <c r="G35" s="37">
        <v>2.4300000000000002</v>
      </c>
      <c r="H35" s="37">
        <v>1.97</v>
      </c>
      <c r="I35" s="37">
        <v>1.64</v>
      </c>
      <c r="J35" s="38">
        <v>3.43</v>
      </c>
      <c r="K35" s="22"/>
      <c r="L35" s="22"/>
      <c r="M35" s="22"/>
      <c r="N35" s="22"/>
      <c r="O35" s="22"/>
      <c r="P35" s="22"/>
    </row>
    <row r="36" spans="1:16" ht="39" customHeight="1" x14ac:dyDescent="0.15">
      <c r="A36" s="22"/>
      <c r="B36" s="35"/>
      <c r="C36" s="1210" t="s">
        <v>591</v>
      </c>
      <c r="D36" s="1211"/>
      <c r="E36" s="1212"/>
      <c r="F36" s="36">
        <v>0.26</v>
      </c>
      <c r="G36" s="37">
        <v>0.2</v>
      </c>
      <c r="H36" s="37">
        <v>0.32</v>
      </c>
      <c r="I36" s="37">
        <v>0.23</v>
      </c>
      <c r="J36" s="38">
        <v>1.66</v>
      </c>
      <c r="K36" s="22"/>
      <c r="L36" s="22"/>
      <c r="M36" s="22"/>
      <c r="N36" s="22"/>
      <c r="O36" s="22"/>
      <c r="P36" s="22"/>
    </row>
    <row r="37" spans="1:16" ht="39" customHeight="1" x14ac:dyDescent="0.15">
      <c r="A37" s="22"/>
      <c r="B37" s="35"/>
      <c r="C37" s="1210" t="s">
        <v>592</v>
      </c>
      <c r="D37" s="1211"/>
      <c r="E37" s="1212"/>
      <c r="F37" s="36">
        <v>5.16</v>
      </c>
      <c r="G37" s="37">
        <v>4.58</v>
      </c>
      <c r="H37" s="37">
        <v>4.03</v>
      </c>
      <c r="I37" s="37">
        <v>2.87</v>
      </c>
      <c r="J37" s="38">
        <v>1.49</v>
      </c>
      <c r="K37" s="22"/>
      <c r="L37" s="22"/>
      <c r="M37" s="22"/>
      <c r="N37" s="22"/>
      <c r="O37" s="22"/>
      <c r="P37" s="22"/>
    </row>
    <row r="38" spans="1:16" ht="39" customHeight="1" x14ac:dyDescent="0.15">
      <c r="A38" s="22"/>
      <c r="B38" s="35"/>
      <c r="C38" s="1210" t="s">
        <v>593</v>
      </c>
      <c r="D38" s="1211"/>
      <c r="E38" s="1212"/>
      <c r="F38" s="36">
        <v>0.53</v>
      </c>
      <c r="G38" s="37">
        <v>0.57999999999999996</v>
      </c>
      <c r="H38" s="37">
        <v>0.53</v>
      </c>
      <c r="I38" s="37">
        <v>0.28000000000000003</v>
      </c>
      <c r="J38" s="38">
        <v>1</v>
      </c>
      <c r="K38" s="22"/>
      <c r="L38" s="22"/>
      <c r="M38" s="22"/>
      <c r="N38" s="22"/>
      <c r="O38" s="22"/>
      <c r="P38" s="22"/>
    </row>
    <row r="39" spans="1:16" ht="39" customHeight="1" x14ac:dyDescent="0.15">
      <c r="A39" s="22"/>
      <c r="B39" s="35"/>
      <c r="C39" s="1210" t="s">
        <v>594</v>
      </c>
      <c r="D39" s="1211"/>
      <c r="E39" s="1212"/>
      <c r="F39" s="36">
        <v>1.32</v>
      </c>
      <c r="G39" s="37">
        <v>1.07</v>
      </c>
      <c r="H39" s="37">
        <v>1.5</v>
      </c>
      <c r="I39" s="37">
        <v>1.02</v>
      </c>
      <c r="J39" s="38">
        <v>0.65</v>
      </c>
      <c r="K39" s="22"/>
      <c r="L39" s="22"/>
      <c r="M39" s="22"/>
      <c r="N39" s="22"/>
      <c r="O39" s="22"/>
      <c r="P39" s="22"/>
    </row>
    <row r="40" spans="1:16" ht="39" customHeight="1" x14ac:dyDescent="0.15">
      <c r="A40" s="22"/>
      <c r="B40" s="35"/>
      <c r="C40" s="1210" t="s">
        <v>595</v>
      </c>
      <c r="D40" s="1211"/>
      <c r="E40" s="1212"/>
      <c r="F40" s="36">
        <v>0.04</v>
      </c>
      <c r="G40" s="37">
        <v>0.04</v>
      </c>
      <c r="H40" s="37">
        <v>0.03</v>
      </c>
      <c r="I40" s="37">
        <v>7.0000000000000007E-2</v>
      </c>
      <c r="J40" s="38">
        <v>0.04</v>
      </c>
      <c r="K40" s="22"/>
      <c r="L40" s="22"/>
      <c r="M40" s="22"/>
      <c r="N40" s="22"/>
      <c r="O40" s="22"/>
      <c r="P40" s="22"/>
    </row>
    <row r="41" spans="1:16" ht="39" customHeight="1" x14ac:dyDescent="0.15">
      <c r="A41" s="22"/>
      <c r="B41" s="35"/>
      <c r="C41" s="1210" t="s">
        <v>596</v>
      </c>
      <c r="D41" s="1211"/>
      <c r="E41" s="1212"/>
      <c r="F41" s="36">
        <v>0</v>
      </c>
      <c r="G41" s="37">
        <v>0</v>
      </c>
      <c r="H41" s="37">
        <v>0</v>
      </c>
      <c r="I41" s="37">
        <v>0.01</v>
      </c>
      <c r="J41" s="38">
        <v>0</v>
      </c>
      <c r="K41" s="22"/>
      <c r="L41" s="22"/>
      <c r="M41" s="22"/>
      <c r="N41" s="22"/>
      <c r="O41" s="22"/>
      <c r="P41" s="22"/>
    </row>
    <row r="42" spans="1:16" ht="39" customHeight="1" x14ac:dyDescent="0.15">
      <c r="A42" s="22"/>
      <c r="B42" s="39"/>
      <c r="C42" s="1210" t="s">
        <v>597</v>
      </c>
      <c r="D42" s="1211"/>
      <c r="E42" s="1212"/>
      <c r="F42" s="36" t="s">
        <v>538</v>
      </c>
      <c r="G42" s="37" t="s">
        <v>538</v>
      </c>
      <c r="H42" s="37" t="s">
        <v>538</v>
      </c>
      <c r="I42" s="37" t="s">
        <v>538</v>
      </c>
      <c r="J42" s="38" t="s">
        <v>538</v>
      </c>
      <c r="K42" s="22"/>
      <c r="L42" s="22"/>
      <c r="M42" s="22"/>
      <c r="N42" s="22"/>
      <c r="O42" s="22"/>
      <c r="P42" s="22"/>
    </row>
    <row r="43" spans="1:16" ht="39" customHeight="1" thickBot="1" x14ac:dyDescent="0.2">
      <c r="A43" s="22"/>
      <c r="B43" s="40"/>
      <c r="C43" s="1213" t="s">
        <v>598</v>
      </c>
      <c r="D43" s="1214"/>
      <c r="E43" s="1215"/>
      <c r="F43" s="41">
        <v>0</v>
      </c>
      <c r="G43" s="42" t="s">
        <v>538</v>
      </c>
      <c r="H43" s="42" t="s">
        <v>538</v>
      </c>
      <c r="I43" s="42" t="s">
        <v>538</v>
      </c>
      <c r="J43" s="43" t="s">
        <v>538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CkMRuLsMSMHEUXElVS8+qM1NEZ+eW/KJ6ACTaV/cnK078KM4cOZbVUlTW6HsUycnEfOtF1YHs6yJJKtY5a1ZA==" saltValue="uWo60NZUGzeuC63DjALq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1079</v>
      </c>
      <c r="L45" s="60">
        <v>1149</v>
      </c>
      <c r="M45" s="60">
        <v>1118</v>
      </c>
      <c r="N45" s="60">
        <v>1167</v>
      </c>
      <c r="O45" s="61">
        <v>1245</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538</v>
      </c>
      <c r="L46" s="64" t="s">
        <v>538</v>
      </c>
      <c r="M46" s="64" t="s">
        <v>538</v>
      </c>
      <c r="N46" s="64" t="s">
        <v>538</v>
      </c>
      <c r="O46" s="65" t="s">
        <v>538</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538</v>
      </c>
      <c r="L47" s="64" t="s">
        <v>538</v>
      </c>
      <c r="M47" s="64" t="s">
        <v>538</v>
      </c>
      <c r="N47" s="64" t="s">
        <v>538</v>
      </c>
      <c r="O47" s="65" t="s">
        <v>538</v>
      </c>
      <c r="P47" s="48"/>
      <c r="Q47" s="48"/>
      <c r="R47" s="48"/>
      <c r="S47" s="48"/>
      <c r="T47" s="48"/>
      <c r="U47" s="48"/>
    </row>
    <row r="48" spans="1:21" ht="30.75" customHeight="1" x14ac:dyDescent="0.15">
      <c r="A48" s="48"/>
      <c r="B48" s="1238"/>
      <c r="C48" s="1239"/>
      <c r="D48" s="62"/>
      <c r="E48" s="1220" t="s">
        <v>15</v>
      </c>
      <c r="F48" s="1220"/>
      <c r="G48" s="1220"/>
      <c r="H48" s="1220"/>
      <c r="I48" s="1220"/>
      <c r="J48" s="1221"/>
      <c r="K48" s="63">
        <v>326</v>
      </c>
      <c r="L48" s="64">
        <v>278</v>
      </c>
      <c r="M48" s="64">
        <v>296</v>
      </c>
      <c r="N48" s="64">
        <v>288</v>
      </c>
      <c r="O48" s="65">
        <v>307</v>
      </c>
      <c r="P48" s="48"/>
      <c r="Q48" s="48"/>
      <c r="R48" s="48"/>
      <c r="S48" s="48"/>
      <c r="T48" s="48"/>
      <c r="U48" s="48"/>
    </row>
    <row r="49" spans="1:21" ht="30.75" customHeight="1" x14ac:dyDescent="0.15">
      <c r="A49" s="48"/>
      <c r="B49" s="1238"/>
      <c r="C49" s="1239"/>
      <c r="D49" s="62"/>
      <c r="E49" s="1220" t="s">
        <v>16</v>
      </c>
      <c r="F49" s="1220"/>
      <c r="G49" s="1220"/>
      <c r="H49" s="1220"/>
      <c r="I49" s="1220"/>
      <c r="J49" s="1221"/>
      <c r="K49" s="63">
        <v>99</v>
      </c>
      <c r="L49" s="64">
        <v>56</v>
      </c>
      <c r="M49" s="64">
        <v>56</v>
      </c>
      <c r="N49" s="64">
        <v>56</v>
      </c>
      <c r="O49" s="65">
        <v>57</v>
      </c>
      <c r="P49" s="48"/>
      <c r="Q49" s="48"/>
      <c r="R49" s="48"/>
      <c r="S49" s="48"/>
      <c r="T49" s="48"/>
      <c r="U49" s="48"/>
    </row>
    <row r="50" spans="1:21" ht="30.75" customHeight="1" x14ac:dyDescent="0.15">
      <c r="A50" s="48"/>
      <c r="B50" s="1238"/>
      <c r="C50" s="1239"/>
      <c r="D50" s="62"/>
      <c r="E50" s="1220" t="s">
        <v>17</v>
      </c>
      <c r="F50" s="1220"/>
      <c r="G50" s="1220"/>
      <c r="H50" s="1220"/>
      <c r="I50" s="1220"/>
      <c r="J50" s="1221"/>
      <c r="K50" s="63">
        <v>66</v>
      </c>
      <c r="L50" s="64">
        <v>69</v>
      </c>
      <c r="M50" s="64">
        <v>87</v>
      </c>
      <c r="N50" s="64">
        <v>74</v>
      </c>
      <c r="O50" s="65">
        <v>99</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538</v>
      </c>
      <c r="L51" s="64" t="s">
        <v>538</v>
      </c>
      <c r="M51" s="64" t="s">
        <v>538</v>
      </c>
      <c r="N51" s="64" t="s">
        <v>538</v>
      </c>
      <c r="O51" s="65">
        <v>0</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1057</v>
      </c>
      <c r="L52" s="64">
        <v>1061</v>
      </c>
      <c r="M52" s="64">
        <v>1064</v>
      </c>
      <c r="N52" s="64">
        <v>1088</v>
      </c>
      <c r="O52" s="65">
        <v>1124</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513</v>
      </c>
      <c r="L53" s="69">
        <v>491</v>
      </c>
      <c r="M53" s="69">
        <v>493</v>
      </c>
      <c r="N53" s="69">
        <v>497</v>
      </c>
      <c r="O53" s="70">
        <v>584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2">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zWvZ7UiqUx6jshon+UyTjA20b9R831KBxaAMwIRJPcFeDQ8j8FkEfNrgJYaF+evq0oIzBxQflOaqJGSt4Bofg==" saltValue="xxfW910BjuMltlLlPZVw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580</v>
      </c>
      <c r="J40" s="100" t="s">
        <v>581</v>
      </c>
      <c r="K40" s="100" t="s">
        <v>582</v>
      </c>
      <c r="L40" s="100" t="s">
        <v>583</v>
      </c>
      <c r="M40" s="101" t="s">
        <v>584</v>
      </c>
    </row>
    <row r="41" spans="2:13" ht="27.75" customHeight="1" x14ac:dyDescent="0.15">
      <c r="B41" s="1256" t="s">
        <v>30</v>
      </c>
      <c r="C41" s="1257"/>
      <c r="D41" s="102"/>
      <c r="E41" s="1258" t="s">
        <v>31</v>
      </c>
      <c r="F41" s="1258"/>
      <c r="G41" s="1258"/>
      <c r="H41" s="1259"/>
      <c r="I41" s="354">
        <v>12162</v>
      </c>
      <c r="J41" s="355">
        <v>11843</v>
      </c>
      <c r="K41" s="355">
        <v>11476</v>
      </c>
      <c r="L41" s="355">
        <v>11629</v>
      </c>
      <c r="M41" s="356">
        <v>15106</v>
      </c>
    </row>
    <row r="42" spans="2:13" ht="27.75" customHeight="1" x14ac:dyDescent="0.15">
      <c r="B42" s="1246"/>
      <c r="C42" s="1247"/>
      <c r="D42" s="103"/>
      <c r="E42" s="1250" t="s">
        <v>32</v>
      </c>
      <c r="F42" s="1250"/>
      <c r="G42" s="1250"/>
      <c r="H42" s="1251"/>
      <c r="I42" s="357">
        <v>180</v>
      </c>
      <c r="J42" s="358">
        <v>214</v>
      </c>
      <c r="K42" s="358">
        <v>193</v>
      </c>
      <c r="L42" s="358">
        <v>639</v>
      </c>
      <c r="M42" s="359">
        <v>908</v>
      </c>
    </row>
    <row r="43" spans="2:13" ht="27.75" customHeight="1" x14ac:dyDescent="0.15">
      <c r="B43" s="1246"/>
      <c r="C43" s="1247"/>
      <c r="D43" s="103"/>
      <c r="E43" s="1250" t="s">
        <v>33</v>
      </c>
      <c r="F43" s="1250"/>
      <c r="G43" s="1250"/>
      <c r="H43" s="1251"/>
      <c r="I43" s="357">
        <v>3481</v>
      </c>
      <c r="J43" s="358">
        <v>3218</v>
      </c>
      <c r="K43" s="358">
        <v>3229</v>
      </c>
      <c r="L43" s="358">
        <v>3117</v>
      </c>
      <c r="M43" s="359">
        <v>3127</v>
      </c>
    </row>
    <row r="44" spans="2:13" ht="27.75" customHeight="1" x14ac:dyDescent="0.15">
      <c r="B44" s="1246"/>
      <c r="C44" s="1247"/>
      <c r="D44" s="103"/>
      <c r="E44" s="1250" t="s">
        <v>34</v>
      </c>
      <c r="F44" s="1250"/>
      <c r="G44" s="1250"/>
      <c r="H44" s="1251"/>
      <c r="I44" s="357">
        <v>379</v>
      </c>
      <c r="J44" s="358">
        <v>352</v>
      </c>
      <c r="K44" s="358">
        <v>360</v>
      </c>
      <c r="L44" s="358">
        <v>385</v>
      </c>
      <c r="M44" s="359">
        <v>334</v>
      </c>
    </row>
    <row r="45" spans="2:13" ht="27.75" customHeight="1" x14ac:dyDescent="0.15">
      <c r="B45" s="1246"/>
      <c r="C45" s="1247"/>
      <c r="D45" s="103"/>
      <c r="E45" s="1250" t="s">
        <v>35</v>
      </c>
      <c r="F45" s="1250"/>
      <c r="G45" s="1250"/>
      <c r="H45" s="1251"/>
      <c r="I45" s="357">
        <v>2551</v>
      </c>
      <c r="J45" s="358">
        <v>2495</v>
      </c>
      <c r="K45" s="358">
        <v>2448</v>
      </c>
      <c r="L45" s="358">
        <v>2399</v>
      </c>
      <c r="M45" s="359">
        <v>2333</v>
      </c>
    </row>
    <row r="46" spans="2:13" ht="27.75" customHeight="1" x14ac:dyDescent="0.15">
      <c r="B46" s="1246"/>
      <c r="C46" s="1247"/>
      <c r="D46" s="104"/>
      <c r="E46" s="1250" t="s">
        <v>36</v>
      </c>
      <c r="F46" s="1250"/>
      <c r="G46" s="1250"/>
      <c r="H46" s="1251"/>
      <c r="I46" s="357" t="s">
        <v>538</v>
      </c>
      <c r="J46" s="358" t="s">
        <v>538</v>
      </c>
      <c r="K46" s="358" t="s">
        <v>538</v>
      </c>
      <c r="L46" s="358" t="s">
        <v>538</v>
      </c>
      <c r="M46" s="359" t="s">
        <v>538</v>
      </c>
    </row>
    <row r="47" spans="2:13" ht="27.75" customHeight="1" x14ac:dyDescent="0.15">
      <c r="B47" s="1246"/>
      <c r="C47" s="1247"/>
      <c r="D47" s="105"/>
      <c r="E47" s="1260" t="s">
        <v>37</v>
      </c>
      <c r="F47" s="1261"/>
      <c r="G47" s="1261"/>
      <c r="H47" s="1262"/>
      <c r="I47" s="357" t="s">
        <v>538</v>
      </c>
      <c r="J47" s="358" t="s">
        <v>538</v>
      </c>
      <c r="K47" s="358" t="s">
        <v>538</v>
      </c>
      <c r="L47" s="358" t="s">
        <v>538</v>
      </c>
      <c r="M47" s="359" t="s">
        <v>538</v>
      </c>
    </row>
    <row r="48" spans="2:13" ht="27.75" customHeight="1" x14ac:dyDescent="0.15">
      <c r="B48" s="1246"/>
      <c r="C48" s="1247"/>
      <c r="D48" s="103"/>
      <c r="E48" s="1250" t="s">
        <v>38</v>
      </c>
      <c r="F48" s="1250"/>
      <c r="G48" s="1250"/>
      <c r="H48" s="1251"/>
      <c r="I48" s="357" t="s">
        <v>538</v>
      </c>
      <c r="J48" s="358" t="s">
        <v>538</v>
      </c>
      <c r="K48" s="358" t="s">
        <v>538</v>
      </c>
      <c r="L48" s="358" t="s">
        <v>538</v>
      </c>
      <c r="M48" s="359" t="s">
        <v>538</v>
      </c>
    </row>
    <row r="49" spans="2:13" ht="27.75" customHeight="1" x14ac:dyDescent="0.15">
      <c r="B49" s="1248"/>
      <c r="C49" s="1249"/>
      <c r="D49" s="103"/>
      <c r="E49" s="1250" t="s">
        <v>39</v>
      </c>
      <c r="F49" s="1250"/>
      <c r="G49" s="1250"/>
      <c r="H49" s="1251"/>
      <c r="I49" s="357" t="s">
        <v>538</v>
      </c>
      <c r="J49" s="358" t="s">
        <v>538</v>
      </c>
      <c r="K49" s="358" t="s">
        <v>538</v>
      </c>
      <c r="L49" s="358" t="s">
        <v>538</v>
      </c>
      <c r="M49" s="359" t="s">
        <v>538</v>
      </c>
    </row>
    <row r="50" spans="2:13" ht="27.75" customHeight="1" x14ac:dyDescent="0.15">
      <c r="B50" s="1244" t="s">
        <v>40</v>
      </c>
      <c r="C50" s="1245"/>
      <c r="D50" s="106"/>
      <c r="E50" s="1250" t="s">
        <v>41</v>
      </c>
      <c r="F50" s="1250"/>
      <c r="G50" s="1250"/>
      <c r="H50" s="1251"/>
      <c r="I50" s="357">
        <v>3681</v>
      </c>
      <c r="J50" s="358">
        <v>3706</v>
      </c>
      <c r="K50" s="358">
        <v>3554</v>
      </c>
      <c r="L50" s="358">
        <v>3453</v>
      </c>
      <c r="M50" s="359">
        <v>3527</v>
      </c>
    </row>
    <row r="51" spans="2:13" ht="27.75" customHeight="1" x14ac:dyDescent="0.15">
      <c r="B51" s="1246"/>
      <c r="C51" s="1247"/>
      <c r="D51" s="103"/>
      <c r="E51" s="1250" t="s">
        <v>42</v>
      </c>
      <c r="F51" s="1250"/>
      <c r="G51" s="1250"/>
      <c r="H51" s="1251"/>
      <c r="I51" s="357">
        <v>2128</v>
      </c>
      <c r="J51" s="358">
        <v>2163</v>
      </c>
      <c r="K51" s="358">
        <v>2175</v>
      </c>
      <c r="L51" s="358">
        <v>2175</v>
      </c>
      <c r="M51" s="359">
        <v>2174</v>
      </c>
    </row>
    <row r="52" spans="2:13" ht="27.75" customHeight="1" x14ac:dyDescent="0.15">
      <c r="B52" s="1248"/>
      <c r="C52" s="1249"/>
      <c r="D52" s="103"/>
      <c r="E52" s="1250" t="s">
        <v>43</v>
      </c>
      <c r="F52" s="1250"/>
      <c r="G52" s="1250"/>
      <c r="H52" s="1251"/>
      <c r="I52" s="357">
        <v>10254</v>
      </c>
      <c r="J52" s="358">
        <v>9979</v>
      </c>
      <c r="K52" s="358">
        <v>9879</v>
      </c>
      <c r="L52" s="358">
        <v>10162</v>
      </c>
      <c r="M52" s="359">
        <v>11198</v>
      </c>
    </row>
    <row r="53" spans="2:13" ht="27.75" customHeight="1" thickBot="1" x14ac:dyDescent="0.2">
      <c r="B53" s="1252" t="s">
        <v>44</v>
      </c>
      <c r="C53" s="1253"/>
      <c r="D53" s="107"/>
      <c r="E53" s="1254" t="s">
        <v>45</v>
      </c>
      <c r="F53" s="1254"/>
      <c r="G53" s="1254"/>
      <c r="H53" s="1255"/>
      <c r="I53" s="360">
        <v>2691</v>
      </c>
      <c r="J53" s="361">
        <v>2275</v>
      </c>
      <c r="K53" s="361">
        <v>2098</v>
      </c>
      <c r="L53" s="361">
        <v>2379</v>
      </c>
      <c r="M53" s="362">
        <v>4909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6Z2dLo6lRFmBmcKFYl/RFJRhmCFJGL+wRNYFtXw7xpdPXJa+zLfZZeADNdj9cYp2ztrmhfo8bQtzHjTGPd/hBA==" saltValue="I6XiMoEP9sToNqFRE2hU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5" sqref="C55:E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582</v>
      </c>
      <c r="G54" s="116" t="s">
        <v>583</v>
      </c>
      <c r="H54" s="117" t="s">
        <v>584</v>
      </c>
    </row>
    <row r="55" spans="2:8" ht="52.5" customHeight="1" x14ac:dyDescent="0.15">
      <c r="B55" s="118"/>
      <c r="C55" s="1271" t="s">
        <v>48</v>
      </c>
      <c r="D55" s="1271"/>
      <c r="E55" s="1272"/>
      <c r="F55" s="119">
        <v>1164</v>
      </c>
      <c r="G55" s="119">
        <v>1047</v>
      </c>
      <c r="H55" s="120">
        <v>1117</v>
      </c>
    </row>
    <row r="56" spans="2:8" ht="52.5" customHeight="1" x14ac:dyDescent="0.15">
      <c r="B56" s="121"/>
      <c r="C56" s="1273" t="s">
        <v>49</v>
      </c>
      <c r="D56" s="1273"/>
      <c r="E56" s="1274"/>
      <c r="F56" s="122">
        <v>18</v>
      </c>
      <c r="G56" s="122">
        <v>9</v>
      </c>
      <c r="H56" s="123">
        <v>9</v>
      </c>
    </row>
    <row r="57" spans="2:8" ht="53.25" customHeight="1" x14ac:dyDescent="0.15">
      <c r="B57" s="121"/>
      <c r="C57" s="1275" t="s">
        <v>50</v>
      </c>
      <c r="D57" s="1275"/>
      <c r="E57" s="1276"/>
      <c r="F57" s="124">
        <v>1318</v>
      </c>
      <c r="G57" s="124">
        <v>1291</v>
      </c>
      <c r="H57" s="125">
        <v>1225</v>
      </c>
    </row>
    <row r="58" spans="2:8" ht="45.75" customHeight="1" x14ac:dyDescent="0.15">
      <c r="B58" s="126"/>
      <c r="C58" s="1263" t="s">
        <v>605</v>
      </c>
      <c r="D58" s="1264"/>
      <c r="E58" s="1265"/>
      <c r="F58" s="363">
        <v>637</v>
      </c>
      <c r="G58" s="363">
        <v>608</v>
      </c>
      <c r="H58" s="364">
        <v>405</v>
      </c>
    </row>
    <row r="59" spans="2:8" ht="45.75" customHeight="1" x14ac:dyDescent="0.15">
      <c r="B59" s="126"/>
      <c r="C59" s="1263" t="s">
        <v>606</v>
      </c>
      <c r="D59" s="1264"/>
      <c r="E59" s="1265"/>
      <c r="F59" s="363">
        <v>103</v>
      </c>
      <c r="G59" s="363">
        <v>137</v>
      </c>
      <c r="H59" s="364">
        <v>305</v>
      </c>
    </row>
    <row r="60" spans="2:8" ht="45.75" customHeight="1" x14ac:dyDescent="0.15">
      <c r="B60" s="126"/>
      <c r="C60" s="1263" t="s">
        <v>607</v>
      </c>
      <c r="D60" s="1264"/>
      <c r="E60" s="1265"/>
      <c r="F60" s="363">
        <v>137</v>
      </c>
      <c r="G60" s="363">
        <v>137</v>
      </c>
      <c r="H60" s="364">
        <v>137</v>
      </c>
    </row>
    <row r="61" spans="2:8" ht="45.75" customHeight="1" x14ac:dyDescent="0.15">
      <c r="B61" s="126"/>
      <c r="C61" s="1263" t="s">
        <v>608</v>
      </c>
      <c r="D61" s="1264"/>
      <c r="E61" s="1265"/>
      <c r="F61" s="363">
        <v>112</v>
      </c>
      <c r="G61" s="363">
        <v>99</v>
      </c>
      <c r="H61" s="364">
        <v>87</v>
      </c>
    </row>
    <row r="62" spans="2:8" ht="45.75" customHeight="1" thickBot="1" x14ac:dyDescent="0.2">
      <c r="B62" s="127"/>
      <c r="C62" s="1266" t="s">
        <v>609</v>
      </c>
      <c r="D62" s="1267"/>
      <c r="E62" s="1268"/>
      <c r="F62" s="365">
        <v>110</v>
      </c>
      <c r="G62" s="365">
        <v>92</v>
      </c>
      <c r="H62" s="366">
        <v>76</v>
      </c>
    </row>
    <row r="63" spans="2:8" ht="52.5" customHeight="1" thickBot="1" x14ac:dyDescent="0.2">
      <c r="B63" s="128"/>
      <c r="C63" s="1269" t="s">
        <v>51</v>
      </c>
      <c r="D63" s="1269"/>
      <c r="E63" s="1270"/>
      <c r="F63" s="129">
        <v>2500</v>
      </c>
      <c r="G63" s="129">
        <v>2347</v>
      </c>
      <c r="H63" s="130">
        <v>2351</v>
      </c>
    </row>
    <row r="64" spans="2:8" x14ac:dyDescent="0.15"/>
  </sheetData>
  <sheetProtection algorithmName="SHA-512" hashValue="Tl+4MhskipB/ShvWq2+enyClrbNJRVy8VtWlLPbmyCAXOBZ4uO4n2HW4oElbS8rzq7m3XlB1QNSFXVNNkfxxSg==" saltValue="UInqQHLdw32odoldXp4C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EE4E6-860A-4ECE-9F36-C6C5DAFF9254}">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8"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8"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8"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8"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8"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8"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8"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8"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8"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8"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8"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8"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8"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8"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8"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621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614</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580</v>
      </c>
      <c r="BQ50" s="1290"/>
      <c r="BR50" s="1290"/>
      <c r="BS50" s="1290"/>
      <c r="BT50" s="1290"/>
      <c r="BU50" s="1290"/>
      <c r="BV50" s="1290"/>
      <c r="BW50" s="1290"/>
      <c r="BX50" s="1290" t="s">
        <v>581</v>
      </c>
      <c r="BY50" s="1290"/>
      <c r="BZ50" s="1290"/>
      <c r="CA50" s="1290"/>
      <c r="CB50" s="1290"/>
      <c r="CC50" s="1290"/>
      <c r="CD50" s="1290"/>
      <c r="CE50" s="1290"/>
      <c r="CF50" s="1290" t="s">
        <v>582</v>
      </c>
      <c r="CG50" s="1290"/>
      <c r="CH50" s="1290"/>
      <c r="CI50" s="1290"/>
      <c r="CJ50" s="1290"/>
      <c r="CK50" s="1290"/>
      <c r="CL50" s="1290"/>
      <c r="CM50" s="1290"/>
      <c r="CN50" s="1290" t="s">
        <v>583</v>
      </c>
      <c r="CO50" s="1290"/>
      <c r="CP50" s="1290"/>
      <c r="CQ50" s="1290"/>
      <c r="CR50" s="1290"/>
      <c r="CS50" s="1290"/>
      <c r="CT50" s="1290"/>
      <c r="CU50" s="1290"/>
      <c r="CV50" s="1290" t="s">
        <v>584</v>
      </c>
      <c r="CW50" s="1290"/>
      <c r="CX50" s="1290"/>
      <c r="CY50" s="1290"/>
      <c r="CZ50" s="1290"/>
      <c r="DA50" s="1290"/>
      <c r="DB50" s="1290"/>
      <c r="DC50" s="1290"/>
    </row>
    <row r="51" spans="1:109" ht="13.5" customHeight="1" x14ac:dyDescent="0.15">
      <c r="B51" s="376"/>
      <c r="G51" s="1296"/>
      <c r="H51" s="1296"/>
      <c r="I51" s="1294"/>
      <c r="J51" s="1294"/>
      <c r="K51" s="1292"/>
      <c r="L51" s="1292"/>
      <c r="M51" s="1292"/>
      <c r="N51" s="1292"/>
      <c r="AM51" s="385"/>
      <c r="AN51" s="1293" t="s">
        <v>615</v>
      </c>
      <c r="AO51" s="1293"/>
      <c r="AP51" s="1293"/>
      <c r="AQ51" s="1293"/>
      <c r="AR51" s="1293"/>
      <c r="AS51" s="1293"/>
      <c r="AT51" s="1293"/>
      <c r="AU51" s="1293"/>
      <c r="AV51" s="1293"/>
      <c r="AW51" s="1293"/>
      <c r="AX51" s="1293"/>
      <c r="AY51" s="1293"/>
      <c r="AZ51" s="1293"/>
      <c r="BA51" s="1293"/>
      <c r="BB51" s="1293" t="s">
        <v>616</v>
      </c>
      <c r="BC51" s="1293"/>
      <c r="BD51" s="1293"/>
      <c r="BE51" s="1293"/>
      <c r="BF51" s="1293"/>
      <c r="BG51" s="1293"/>
      <c r="BH51" s="1293"/>
      <c r="BI51" s="1293"/>
      <c r="BJ51" s="1293"/>
      <c r="BK51" s="1293"/>
      <c r="BL51" s="1293"/>
      <c r="BM51" s="1293"/>
      <c r="BN51" s="1293"/>
      <c r="BO51" s="1293"/>
      <c r="BP51" s="1291">
        <v>38.6</v>
      </c>
      <c r="BQ51" s="1291"/>
      <c r="BR51" s="1291"/>
      <c r="BS51" s="1291"/>
      <c r="BT51" s="1291"/>
      <c r="BU51" s="1291"/>
      <c r="BV51" s="1291"/>
      <c r="BW51" s="1291"/>
      <c r="BX51" s="1291">
        <v>32.9</v>
      </c>
      <c r="BY51" s="1291"/>
      <c r="BZ51" s="1291"/>
      <c r="CA51" s="1291"/>
      <c r="CB51" s="1291"/>
      <c r="CC51" s="1291"/>
      <c r="CD51" s="1291"/>
      <c r="CE51" s="1291"/>
      <c r="CF51" s="1291">
        <v>30.2</v>
      </c>
      <c r="CG51" s="1291"/>
      <c r="CH51" s="1291"/>
      <c r="CI51" s="1291"/>
      <c r="CJ51" s="1291"/>
      <c r="CK51" s="1291"/>
      <c r="CL51" s="1291"/>
      <c r="CM51" s="1291"/>
      <c r="CN51" s="1291">
        <v>33.1</v>
      </c>
      <c r="CO51" s="1291"/>
      <c r="CP51" s="1291"/>
      <c r="CQ51" s="1291"/>
      <c r="CR51" s="1291"/>
      <c r="CS51" s="1291"/>
      <c r="CT51" s="1291"/>
      <c r="CU51" s="1291"/>
      <c r="CV51" s="1291">
        <v>64.7</v>
      </c>
      <c r="CW51" s="1291"/>
      <c r="CX51" s="1291"/>
      <c r="CY51" s="1291"/>
      <c r="CZ51" s="1291"/>
      <c r="DA51" s="1291"/>
      <c r="DB51" s="1291"/>
      <c r="DC51" s="1291"/>
    </row>
    <row r="52" spans="1:109" x14ac:dyDescent="0.15">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617</v>
      </c>
      <c r="BC53" s="1293"/>
      <c r="BD53" s="1293"/>
      <c r="BE53" s="1293"/>
      <c r="BF53" s="1293"/>
      <c r="BG53" s="1293"/>
      <c r="BH53" s="1293"/>
      <c r="BI53" s="1293"/>
      <c r="BJ53" s="1293"/>
      <c r="BK53" s="1293"/>
      <c r="BL53" s="1293"/>
      <c r="BM53" s="1293"/>
      <c r="BN53" s="1293"/>
      <c r="BO53" s="1293"/>
      <c r="BP53" s="1291">
        <v>65</v>
      </c>
      <c r="BQ53" s="1291"/>
      <c r="BR53" s="1291"/>
      <c r="BS53" s="1291"/>
      <c r="BT53" s="1291"/>
      <c r="BU53" s="1291"/>
      <c r="BV53" s="1291"/>
      <c r="BW53" s="1291"/>
      <c r="BX53" s="1291">
        <v>66.7</v>
      </c>
      <c r="BY53" s="1291"/>
      <c r="BZ53" s="1291"/>
      <c r="CA53" s="1291"/>
      <c r="CB53" s="1291"/>
      <c r="CC53" s="1291"/>
      <c r="CD53" s="1291"/>
      <c r="CE53" s="1291"/>
      <c r="CF53" s="1291">
        <v>68.400000000000006</v>
      </c>
      <c r="CG53" s="1291"/>
      <c r="CH53" s="1291"/>
      <c r="CI53" s="1291"/>
      <c r="CJ53" s="1291"/>
      <c r="CK53" s="1291"/>
      <c r="CL53" s="1291"/>
      <c r="CM53" s="1291"/>
      <c r="CN53" s="1291">
        <v>69.7</v>
      </c>
      <c r="CO53" s="1291"/>
      <c r="CP53" s="1291"/>
      <c r="CQ53" s="1291"/>
      <c r="CR53" s="1291"/>
      <c r="CS53" s="1291"/>
      <c r="CT53" s="1291"/>
      <c r="CU53" s="1291"/>
      <c r="CV53" s="1291">
        <v>68.900000000000006</v>
      </c>
      <c r="CW53" s="1291"/>
      <c r="CX53" s="1291"/>
      <c r="CY53" s="1291"/>
      <c r="CZ53" s="1291"/>
      <c r="DA53" s="1291"/>
      <c r="DB53" s="1291"/>
      <c r="DC53" s="1291"/>
    </row>
    <row r="54" spans="1:109" x14ac:dyDescent="0.15">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618</v>
      </c>
      <c r="AO55" s="1290"/>
      <c r="AP55" s="1290"/>
      <c r="AQ55" s="1290"/>
      <c r="AR55" s="1290"/>
      <c r="AS55" s="1290"/>
      <c r="AT55" s="1290"/>
      <c r="AU55" s="1290"/>
      <c r="AV55" s="1290"/>
      <c r="AW55" s="1290"/>
      <c r="AX55" s="1290"/>
      <c r="AY55" s="1290"/>
      <c r="AZ55" s="1290"/>
      <c r="BA55" s="1290"/>
      <c r="BB55" s="1293" t="s">
        <v>616</v>
      </c>
      <c r="BC55" s="1293"/>
      <c r="BD55" s="1293"/>
      <c r="BE55" s="1293"/>
      <c r="BF55" s="1293"/>
      <c r="BG55" s="1293"/>
      <c r="BH55" s="1293"/>
      <c r="BI55" s="1293"/>
      <c r="BJ55" s="1293"/>
      <c r="BK55" s="1293"/>
      <c r="BL55" s="1293"/>
      <c r="BM55" s="1293"/>
      <c r="BN55" s="1293"/>
      <c r="BO55" s="1293"/>
      <c r="BP55" s="1291">
        <v>53.4</v>
      </c>
      <c r="BQ55" s="1291"/>
      <c r="BR55" s="1291"/>
      <c r="BS55" s="1291"/>
      <c r="BT55" s="1291"/>
      <c r="BU55" s="1291"/>
      <c r="BV55" s="1291"/>
      <c r="BW55" s="1291"/>
      <c r="BX55" s="1291">
        <v>48</v>
      </c>
      <c r="BY55" s="1291"/>
      <c r="BZ55" s="1291"/>
      <c r="CA55" s="1291"/>
      <c r="CB55" s="1291"/>
      <c r="CC55" s="1291"/>
      <c r="CD55" s="1291"/>
      <c r="CE55" s="1291"/>
      <c r="CF55" s="1291">
        <v>49.1</v>
      </c>
      <c r="CG55" s="1291"/>
      <c r="CH55" s="1291"/>
      <c r="CI55" s="1291"/>
      <c r="CJ55" s="1291"/>
      <c r="CK55" s="1291"/>
      <c r="CL55" s="1291"/>
      <c r="CM55" s="1291"/>
      <c r="CN55" s="1291">
        <v>41.5</v>
      </c>
      <c r="CO55" s="1291"/>
      <c r="CP55" s="1291"/>
      <c r="CQ55" s="1291"/>
      <c r="CR55" s="1291"/>
      <c r="CS55" s="1291"/>
      <c r="CT55" s="1291"/>
      <c r="CU55" s="1291"/>
      <c r="CV55" s="1291">
        <v>25.2</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617</v>
      </c>
      <c r="BC57" s="1293"/>
      <c r="BD57" s="1293"/>
      <c r="BE57" s="1293"/>
      <c r="BF57" s="1293"/>
      <c r="BG57" s="1293"/>
      <c r="BH57" s="1293"/>
      <c r="BI57" s="1293"/>
      <c r="BJ57" s="1293"/>
      <c r="BK57" s="1293"/>
      <c r="BL57" s="1293"/>
      <c r="BM57" s="1293"/>
      <c r="BN57" s="1293"/>
      <c r="BO57" s="1293"/>
      <c r="BP57" s="1291">
        <v>59.6</v>
      </c>
      <c r="BQ57" s="1291"/>
      <c r="BR57" s="1291"/>
      <c r="BS57" s="1291"/>
      <c r="BT57" s="1291"/>
      <c r="BU57" s="1291"/>
      <c r="BV57" s="1291"/>
      <c r="BW57" s="1291"/>
      <c r="BX57" s="1291">
        <v>60.8</v>
      </c>
      <c r="BY57" s="1291"/>
      <c r="BZ57" s="1291"/>
      <c r="CA57" s="1291"/>
      <c r="CB57" s="1291"/>
      <c r="CC57" s="1291"/>
      <c r="CD57" s="1291"/>
      <c r="CE57" s="1291"/>
      <c r="CF57" s="1291">
        <v>61</v>
      </c>
      <c r="CG57" s="1291"/>
      <c r="CH57" s="1291"/>
      <c r="CI57" s="1291"/>
      <c r="CJ57" s="1291"/>
      <c r="CK57" s="1291"/>
      <c r="CL57" s="1291"/>
      <c r="CM57" s="1291"/>
      <c r="CN57" s="1291">
        <v>61.7</v>
      </c>
      <c r="CO57" s="1291"/>
      <c r="CP57" s="1291"/>
      <c r="CQ57" s="1291"/>
      <c r="CR57" s="1291"/>
      <c r="CS57" s="1291"/>
      <c r="CT57" s="1291"/>
      <c r="CU57" s="1291"/>
      <c r="CV57" s="1291">
        <v>62.4</v>
      </c>
      <c r="CW57" s="1291"/>
      <c r="CX57" s="1291"/>
      <c r="CY57" s="1291"/>
      <c r="CZ57" s="1291"/>
      <c r="DA57" s="1291"/>
      <c r="DB57" s="1291"/>
      <c r="DC57" s="1291"/>
      <c r="DD57" s="389"/>
      <c r="DE57" s="388"/>
    </row>
    <row r="58" spans="1:109" s="384" customFormat="1" x14ac:dyDescent="0.15">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619</v>
      </c>
    </row>
    <row r="64" spans="1:109" x14ac:dyDescent="0.15">
      <c r="B64" s="376"/>
      <c r="G64" s="383"/>
      <c r="I64" s="396"/>
      <c r="J64" s="396"/>
      <c r="K64" s="396"/>
      <c r="L64" s="396"/>
      <c r="M64" s="396"/>
      <c r="N64" s="397"/>
      <c r="AM64" s="383"/>
      <c r="AN64" s="383" t="s">
        <v>613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622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614</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580</v>
      </c>
      <c r="BQ72" s="1290"/>
      <c r="BR72" s="1290"/>
      <c r="BS72" s="1290"/>
      <c r="BT72" s="1290"/>
      <c r="BU72" s="1290"/>
      <c r="BV72" s="1290"/>
      <c r="BW72" s="1290"/>
      <c r="BX72" s="1290" t="s">
        <v>581</v>
      </c>
      <c r="BY72" s="1290"/>
      <c r="BZ72" s="1290"/>
      <c r="CA72" s="1290"/>
      <c r="CB72" s="1290"/>
      <c r="CC72" s="1290"/>
      <c r="CD72" s="1290"/>
      <c r="CE72" s="1290"/>
      <c r="CF72" s="1290" t="s">
        <v>582</v>
      </c>
      <c r="CG72" s="1290"/>
      <c r="CH72" s="1290"/>
      <c r="CI72" s="1290"/>
      <c r="CJ72" s="1290"/>
      <c r="CK72" s="1290"/>
      <c r="CL72" s="1290"/>
      <c r="CM72" s="1290"/>
      <c r="CN72" s="1290" t="s">
        <v>583</v>
      </c>
      <c r="CO72" s="1290"/>
      <c r="CP72" s="1290"/>
      <c r="CQ72" s="1290"/>
      <c r="CR72" s="1290"/>
      <c r="CS72" s="1290"/>
      <c r="CT72" s="1290"/>
      <c r="CU72" s="1290"/>
      <c r="CV72" s="1290" t="s">
        <v>584</v>
      </c>
      <c r="CW72" s="1290"/>
      <c r="CX72" s="1290"/>
      <c r="CY72" s="1290"/>
      <c r="CZ72" s="1290"/>
      <c r="DA72" s="1290"/>
      <c r="DB72" s="1290"/>
      <c r="DC72" s="1290"/>
    </row>
    <row r="73" spans="2:107" x14ac:dyDescent="0.15">
      <c r="B73" s="376"/>
      <c r="G73" s="1296"/>
      <c r="H73" s="1296"/>
      <c r="I73" s="1296"/>
      <c r="J73" s="1296"/>
      <c r="K73" s="1297"/>
      <c r="L73" s="1297"/>
      <c r="M73" s="1297"/>
      <c r="N73" s="1297"/>
      <c r="AM73" s="385"/>
      <c r="AN73" s="1293" t="s">
        <v>615</v>
      </c>
      <c r="AO73" s="1293"/>
      <c r="AP73" s="1293"/>
      <c r="AQ73" s="1293"/>
      <c r="AR73" s="1293"/>
      <c r="AS73" s="1293"/>
      <c r="AT73" s="1293"/>
      <c r="AU73" s="1293"/>
      <c r="AV73" s="1293"/>
      <c r="AW73" s="1293"/>
      <c r="AX73" s="1293"/>
      <c r="AY73" s="1293"/>
      <c r="AZ73" s="1293"/>
      <c r="BA73" s="1293"/>
      <c r="BB73" s="1293" t="s">
        <v>616</v>
      </c>
      <c r="BC73" s="1293"/>
      <c r="BD73" s="1293"/>
      <c r="BE73" s="1293"/>
      <c r="BF73" s="1293"/>
      <c r="BG73" s="1293"/>
      <c r="BH73" s="1293"/>
      <c r="BI73" s="1293"/>
      <c r="BJ73" s="1293"/>
      <c r="BK73" s="1293"/>
      <c r="BL73" s="1293"/>
      <c r="BM73" s="1293"/>
      <c r="BN73" s="1293"/>
      <c r="BO73" s="1293"/>
      <c r="BP73" s="1291">
        <v>38.6</v>
      </c>
      <c r="BQ73" s="1291"/>
      <c r="BR73" s="1291"/>
      <c r="BS73" s="1291"/>
      <c r="BT73" s="1291"/>
      <c r="BU73" s="1291"/>
      <c r="BV73" s="1291"/>
      <c r="BW73" s="1291"/>
      <c r="BX73" s="1291">
        <v>32.9</v>
      </c>
      <c r="BY73" s="1291"/>
      <c r="BZ73" s="1291"/>
      <c r="CA73" s="1291"/>
      <c r="CB73" s="1291"/>
      <c r="CC73" s="1291"/>
      <c r="CD73" s="1291"/>
      <c r="CE73" s="1291"/>
      <c r="CF73" s="1291">
        <v>30.2</v>
      </c>
      <c r="CG73" s="1291"/>
      <c r="CH73" s="1291"/>
      <c r="CI73" s="1291"/>
      <c r="CJ73" s="1291"/>
      <c r="CK73" s="1291"/>
      <c r="CL73" s="1291"/>
      <c r="CM73" s="1291"/>
      <c r="CN73" s="1291">
        <v>33.1</v>
      </c>
      <c r="CO73" s="1291"/>
      <c r="CP73" s="1291"/>
      <c r="CQ73" s="1291"/>
      <c r="CR73" s="1291"/>
      <c r="CS73" s="1291"/>
      <c r="CT73" s="1291"/>
      <c r="CU73" s="1291"/>
      <c r="CV73" s="1291">
        <v>64.7</v>
      </c>
      <c r="CW73" s="1291"/>
      <c r="CX73" s="1291"/>
      <c r="CY73" s="1291"/>
      <c r="CZ73" s="1291"/>
      <c r="DA73" s="1291"/>
      <c r="DB73" s="1291"/>
      <c r="DC73" s="1291"/>
    </row>
    <row r="74" spans="2:107" x14ac:dyDescent="0.15">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620</v>
      </c>
      <c r="BC75" s="1293"/>
      <c r="BD75" s="1293"/>
      <c r="BE75" s="1293"/>
      <c r="BF75" s="1293"/>
      <c r="BG75" s="1293"/>
      <c r="BH75" s="1293"/>
      <c r="BI75" s="1293"/>
      <c r="BJ75" s="1293"/>
      <c r="BK75" s="1293"/>
      <c r="BL75" s="1293"/>
      <c r="BM75" s="1293"/>
      <c r="BN75" s="1293"/>
      <c r="BO75" s="1293"/>
      <c r="BP75" s="1291">
        <v>7.4</v>
      </c>
      <c r="BQ75" s="1291"/>
      <c r="BR75" s="1291"/>
      <c r="BS75" s="1291"/>
      <c r="BT75" s="1291"/>
      <c r="BU75" s="1291"/>
      <c r="BV75" s="1291"/>
      <c r="BW75" s="1291"/>
      <c r="BX75" s="1291">
        <v>7.4</v>
      </c>
      <c r="BY75" s="1291"/>
      <c r="BZ75" s="1291"/>
      <c r="CA75" s="1291"/>
      <c r="CB75" s="1291"/>
      <c r="CC75" s="1291"/>
      <c r="CD75" s="1291"/>
      <c r="CE75" s="1291"/>
      <c r="CF75" s="1291">
        <v>7.2</v>
      </c>
      <c r="CG75" s="1291"/>
      <c r="CH75" s="1291"/>
      <c r="CI75" s="1291"/>
      <c r="CJ75" s="1291"/>
      <c r="CK75" s="1291"/>
      <c r="CL75" s="1291"/>
      <c r="CM75" s="1291"/>
      <c r="CN75" s="1291">
        <v>7</v>
      </c>
      <c r="CO75" s="1291"/>
      <c r="CP75" s="1291"/>
      <c r="CQ75" s="1291"/>
      <c r="CR75" s="1291"/>
      <c r="CS75" s="1291"/>
      <c r="CT75" s="1291"/>
      <c r="CU75" s="1291"/>
      <c r="CV75" s="1291">
        <v>7.2</v>
      </c>
      <c r="CW75" s="1291"/>
      <c r="CX75" s="1291"/>
      <c r="CY75" s="1291"/>
      <c r="CZ75" s="1291"/>
      <c r="DA75" s="1291"/>
      <c r="DB75" s="1291"/>
      <c r="DC75" s="1291"/>
    </row>
    <row r="76" spans="2:107" x14ac:dyDescent="0.15">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297"/>
      <c r="L77" s="1297"/>
      <c r="M77" s="1297"/>
      <c r="N77" s="1297"/>
      <c r="AN77" s="1290" t="s">
        <v>618</v>
      </c>
      <c r="AO77" s="1290"/>
      <c r="AP77" s="1290"/>
      <c r="AQ77" s="1290"/>
      <c r="AR77" s="1290"/>
      <c r="AS77" s="1290"/>
      <c r="AT77" s="1290"/>
      <c r="AU77" s="1290"/>
      <c r="AV77" s="1290"/>
      <c r="AW77" s="1290"/>
      <c r="AX77" s="1290"/>
      <c r="AY77" s="1290"/>
      <c r="AZ77" s="1290"/>
      <c r="BA77" s="1290"/>
      <c r="BB77" s="1293" t="s">
        <v>616</v>
      </c>
      <c r="BC77" s="1293"/>
      <c r="BD77" s="1293"/>
      <c r="BE77" s="1293"/>
      <c r="BF77" s="1293"/>
      <c r="BG77" s="1293"/>
      <c r="BH77" s="1293"/>
      <c r="BI77" s="1293"/>
      <c r="BJ77" s="1293"/>
      <c r="BK77" s="1293"/>
      <c r="BL77" s="1293"/>
      <c r="BM77" s="1293"/>
      <c r="BN77" s="1293"/>
      <c r="BO77" s="1293"/>
      <c r="BP77" s="1291">
        <v>53.4</v>
      </c>
      <c r="BQ77" s="1291"/>
      <c r="BR77" s="1291"/>
      <c r="BS77" s="1291"/>
      <c r="BT77" s="1291"/>
      <c r="BU77" s="1291"/>
      <c r="BV77" s="1291"/>
      <c r="BW77" s="1291"/>
      <c r="BX77" s="1291">
        <v>48</v>
      </c>
      <c r="BY77" s="1291"/>
      <c r="BZ77" s="1291"/>
      <c r="CA77" s="1291"/>
      <c r="CB77" s="1291"/>
      <c r="CC77" s="1291"/>
      <c r="CD77" s="1291"/>
      <c r="CE77" s="1291"/>
      <c r="CF77" s="1291">
        <v>49.1</v>
      </c>
      <c r="CG77" s="1291"/>
      <c r="CH77" s="1291"/>
      <c r="CI77" s="1291"/>
      <c r="CJ77" s="1291"/>
      <c r="CK77" s="1291"/>
      <c r="CL77" s="1291"/>
      <c r="CM77" s="1291"/>
      <c r="CN77" s="1291">
        <v>41.5</v>
      </c>
      <c r="CO77" s="1291"/>
      <c r="CP77" s="1291"/>
      <c r="CQ77" s="1291"/>
      <c r="CR77" s="1291"/>
      <c r="CS77" s="1291"/>
      <c r="CT77" s="1291"/>
      <c r="CU77" s="1291"/>
      <c r="CV77" s="1291">
        <v>25.2</v>
      </c>
      <c r="CW77" s="1291"/>
      <c r="CX77" s="1291"/>
      <c r="CY77" s="1291"/>
      <c r="CZ77" s="1291"/>
      <c r="DA77" s="1291"/>
      <c r="DB77" s="1291"/>
      <c r="DC77" s="1291"/>
    </row>
    <row r="78" spans="2:107" x14ac:dyDescent="0.15">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620</v>
      </c>
      <c r="BC79" s="1293"/>
      <c r="BD79" s="1293"/>
      <c r="BE79" s="1293"/>
      <c r="BF79" s="1293"/>
      <c r="BG79" s="1293"/>
      <c r="BH79" s="1293"/>
      <c r="BI79" s="1293"/>
      <c r="BJ79" s="1293"/>
      <c r="BK79" s="1293"/>
      <c r="BL79" s="1293"/>
      <c r="BM79" s="1293"/>
      <c r="BN79" s="1293"/>
      <c r="BO79" s="1293"/>
      <c r="BP79" s="1291">
        <v>9.8000000000000007</v>
      </c>
      <c r="BQ79" s="1291"/>
      <c r="BR79" s="1291"/>
      <c r="BS79" s="1291"/>
      <c r="BT79" s="1291"/>
      <c r="BU79" s="1291"/>
      <c r="BV79" s="1291"/>
      <c r="BW79" s="1291"/>
      <c r="BX79" s="1291">
        <v>9.6</v>
      </c>
      <c r="BY79" s="1291"/>
      <c r="BZ79" s="1291"/>
      <c r="CA79" s="1291"/>
      <c r="CB79" s="1291"/>
      <c r="CC79" s="1291"/>
      <c r="CD79" s="1291"/>
      <c r="CE79" s="1291"/>
      <c r="CF79" s="1291">
        <v>9.5</v>
      </c>
      <c r="CG79" s="1291"/>
      <c r="CH79" s="1291"/>
      <c r="CI79" s="1291"/>
      <c r="CJ79" s="1291"/>
      <c r="CK79" s="1291"/>
      <c r="CL79" s="1291"/>
      <c r="CM79" s="1291"/>
      <c r="CN79" s="1291">
        <v>9.1999999999999993</v>
      </c>
      <c r="CO79" s="1291"/>
      <c r="CP79" s="1291"/>
      <c r="CQ79" s="1291"/>
      <c r="CR79" s="1291"/>
      <c r="CS79" s="1291"/>
      <c r="CT79" s="1291"/>
      <c r="CU79" s="1291"/>
      <c r="CV79" s="1291">
        <v>8.9</v>
      </c>
      <c r="CW79" s="1291"/>
      <c r="CX79" s="1291"/>
      <c r="CY79" s="1291"/>
      <c r="CZ79" s="1291"/>
      <c r="DA79" s="1291"/>
      <c r="DB79" s="1291"/>
      <c r="DC79" s="1291"/>
    </row>
    <row r="80" spans="2:107" x14ac:dyDescent="0.15">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QtOrwebcd0OHKZg8mwtaT6jvLxJA+oqUIRvpSIPsi/LjKP211k9hukRApFnK0pXd5DtutKnGTO2JS8n6PG81OQ==" saltValue="DrXFeGMC6AEeySP+dyPV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10775-66AE-4A59-BA34-0AAD7A4EA492}">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59" customWidth="1"/>
    <col min="35" max="122" width="2.5" style="258" customWidth="1"/>
    <col min="123" max="16384" width="2.5" style="258" hidden="1"/>
  </cols>
  <sheetData>
    <row r="1" spans="1:34"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x14ac:dyDescent="0.15">
      <c r="S2" s="258"/>
      <c r="AH2" s="258"/>
    </row>
    <row r="3" spans="1: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1:34" x14ac:dyDescent="0.15"/>
    <row r="5" spans="1:34" x14ac:dyDescent="0.15"/>
    <row r="6" spans="1:34" x14ac:dyDescent="0.15"/>
    <row r="7" spans="1:34" x14ac:dyDescent="0.15"/>
    <row r="8" spans="1:34" x14ac:dyDescent="0.15"/>
    <row r="9" spans="1:34" x14ac:dyDescent="0.15">
      <c r="AH9" s="25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527</v>
      </c>
    </row>
  </sheetData>
  <sheetProtection algorithmName="SHA-512" hashValue="shEpFY1XA12lcTFMqN9+3xAMsRDeSdeEl3lr1bNIUw8UScgrzDCswJjkcGWFRIHwouOjKiO/uXoIgH115/SYNw==" saltValue="Mn70fIq5TKYiuT/O4UPI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CF181-D54D-43E2-9D98-EDBC83B2573F}">
  <sheetPr>
    <pageSetUpPr fitToPage="1"/>
  </sheetPr>
  <dimension ref="A1:DR125"/>
  <sheetViews>
    <sheetView showGridLines="0" topLeftCell="A82" zoomScaleNormal="100" zoomScaleSheetLayoutView="55" workbookViewId="0">
      <selection activeCell="AN65" sqref="AN65:DC69"/>
    </sheetView>
  </sheetViews>
  <sheetFormatPr defaultColWidth="0" defaultRowHeight="13.5" customHeight="1" zeroHeight="1" x14ac:dyDescent="0.15"/>
  <cols>
    <col min="1" max="34" width="2.5" style="259" customWidth="1"/>
    <col min="35" max="122" width="2.5" style="258" customWidth="1"/>
    <col min="123" max="16384" width="2.5" style="258" hidden="1"/>
  </cols>
  <sheetData>
    <row r="1" spans="2:34"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2:34" x14ac:dyDescent="0.15">
      <c r="S2" s="258"/>
      <c r="AH2" s="258"/>
    </row>
    <row r="3" spans="2: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2:34" x14ac:dyDescent="0.15"/>
    <row r="5" spans="2:34" x14ac:dyDescent="0.15"/>
    <row r="6" spans="2:34" x14ac:dyDescent="0.15"/>
    <row r="7" spans="2:34" x14ac:dyDescent="0.15"/>
    <row r="8" spans="2:34" x14ac:dyDescent="0.15"/>
    <row r="9" spans="2:34" x14ac:dyDescent="0.15">
      <c r="AH9" s="2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c r="AG59" s="258"/>
      <c r="AH59" s="258"/>
    </row>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527</v>
      </c>
    </row>
  </sheetData>
  <sheetProtection algorithmName="SHA-512" hashValue="E/dPVKzVuSmgU4QxWqueNJVBqX/v09JZ3cfCjBzybJVCLwBcIpZR3qNo5r+5+cclenI+ancp628Uijir3samyA==" saltValue="6Nm1Ztx7oB9bmaz+f70h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52</v>
      </c>
      <c r="E2" s="142"/>
      <c r="F2" s="143" t="s">
        <v>577</v>
      </c>
      <c r="G2" s="144"/>
      <c r="H2" s="145"/>
    </row>
    <row r="3" spans="1:8" x14ac:dyDescent="0.15">
      <c r="A3" s="141" t="s">
        <v>570</v>
      </c>
      <c r="B3" s="146"/>
      <c r="C3" s="147"/>
      <c r="D3" s="148">
        <v>66725</v>
      </c>
      <c r="E3" s="149"/>
      <c r="F3" s="150">
        <v>88968</v>
      </c>
      <c r="G3" s="151"/>
      <c r="H3" s="152"/>
    </row>
    <row r="4" spans="1:8" x14ac:dyDescent="0.15">
      <c r="A4" s="153"/>
      <c r="B4" s="154"/>
      <c r="C4" s="155"/>
      <c r="D4" s="156">
        <v>21668</v>
      </c>
      <c r="E4" s="157"/>
      <c r="F4" s="158">
        <v>45482</v>
      </c>
      <c r="G4" s="159"/>
      <c r="H4" s="160"/>
    </row>
    <row r="5" spans="1:8" x14ac:dyDescent="0.15">
      <c r="A5" s="141" t="s">
        <v>572</v>
      </c>
      <c r="B5" s="146"/>
      <c r="C5" s="147"/>
      <c r="D5" s="148">
        <v>45474</v>
      </c>
      <c r="E5" s="149"/>
      <c r="F5" s="150">
        <v>85173</v>
      </c>
      <c r="G5" s="151"/>
      <c r="H5" s="152"/>
    </row>
    <row r="6" spans="1:8" x14ac:dyDescent="0.15">
      <c r="A6" s="153"/>
      <c r="B6" s="154"/>
      <c r="C6" s="155"/>
      <c r="D6" s="156">
        <v>18257</v>
      </c>
      <c r="E6" s="157"/>
      <c r="F6" s="158">
        <v>43913</v>
      </c>
      <c r="G6" s="159"/>
      <c r="H6" s="160"/>
    </row>
    <row r="7" spans="1:8" x14ac:dyDescent="0.15">
      <c r="A7" s="141" t="s">
        <v>573</v>
      </c>
      <c r="B7" s="146"/>
      <c r="C7" s="147"/>
      <c r="D7" s="148">
        <v>43707</v>
      </c>
      <c r="E7" s="149"/>
      <c r="F7" s="150">
        <v>94081</v>
      </c>
      <c r="G7" s="151"/>
      <c r="H7" s="152"/>
    </row>
    <row r="8" spans="1:8" x14ac:dyDescent="0.15">
      <c r="A8" s="153"/>
      <c r="B8" s="154"/>
      <c r="C8" s="155"/>
      <c r="D8" s="156">
        <v>18764</v>
      </c>
      <c r="E8" s="157"/>
      <c r="F8" s="158">
        <v>48949</v>
      </c>
      <c r="G8" s="159"/>
      <c r="H8" s="160"/>
    </row>
    <row r="9" spans="1:8" x14ac:dyDescent="0.15">
      <c r="A9" s="141" t="s">
        <v>574</v>
      </c>
      <c r="B9" s="146"/>
      <c r="C9" s="147"/>
      <c r="D9" s="148">
        <v>92819</v>
      </c>
      <c r="E9" s="149"/>
      <c r="F9" s="150">
        <v>92632</v>
      </c>
      <c r="G9" s="151"/>
      <c r="H9" s="152"/>
    </row>
    <row r="10" spans="1:8" x14ac:dyDescent="0.15">
      <c r="A10" s="153"/>
      <c r="B10" s="154"/>
      <c r="C10" s="155"/>
      <c r="D10" s="156">
        <v>28683</v>
      </c>
      <c r="E10" s="157"/>
      <c r="F10" s="158">
        <v>47978</v>
      </c>
      <c r="G10" s="159"/>
      <c r="H10" s="160"/>
    </row>
    <row r="11" spans="1:8" x14ac:dyDescent="0.15">
      <c r="A11" s="141" t="s">
        <v>575</v>
      </c>
      <c r="B11" s="146"/>
      <c r="C11" s="147"/>
      <c r="D11" s="148">
        <v>275855</v>
      </c>
      <c r="E11" s="149"/>
      <c r="F11" s="150">
        <v>96469</v>
      </c>
      <c r="G11" s="151"/>
      <c r="H11" s="152"/>
    </row>
    <row r="12" spans="1:8" x14ac:dyDescent="0.15">
      <c r="A12" s="153"/>
      <c r="B12" s="154"/>
      <c r="C12" s="161"/>
      <c r="D12" s="156">
        <v>131125</v>
      </c>
      <c r="E12" s="157"/>
      <c r="F12" s="158">
        <v>49775</v>
      </c>
      <c r="G12" s="159"/>
      <c r="H12" s="160"/>
    </row>
    <row r="13" spans="1:8" x14ac:dyDescent="0.15">
      <c r="A13" s="141"/>
      <c r="B13" s="146"/>
      <c r="C13" s="162"/>
      <c r="D13" s="163">
        <v>104916</v>
      </c>
      <c r="E13" s="164"/>
      <c r="F13" s="165">
        <v>91465</v>
      </c>
      <c r="G13" s="166"/>
      <c r="H13" s="152"/>
    </row>
    <row r="14" spans="1:8" x14ac:dyDescent="0.15">
      <c r="A14" s="153"/>
      <c r="B14" s="154"/>
      <c r="C14" s="155"/>
      <c r="D14" s="156">
        <v>43699</v>
      </c>
      <c r="E14" s="157"/>
      <c r="F14" s="158">
        <v>47219</v>
      </c>
      <c r="G14" s="159"/>
      <c r="H14" s="160"/>
    </row>
    <row r="17" spans="1:11" x14ac:dyDescent="0.15">
      <c r="A17" s="137" t="s">
        <v>53</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54</v>
      </c>
      <c r="B19" s="167">
        <f>ROUND(VALUE(SUBSTITUTE(実質収支比率等に係る経年分析!F$48,"▲","-")),2)</f>
        <v>2.2400000000000002</v>
      </c>
      <c r="C19" s="167">
        <f>ROUND(VALUE(SUBSTITUTE(実質収支比率等に係る経年分析!G$48,"▲","-")),2)</f>
        <v>2.4300000000000002</v>
      </c>
      <c r="D19" s="167">
        <f>ROUND(VALUE(SUBSTITUTE(実質収支比率等に係る経年分析!H$48,"▲","-")),2)</f>
        <v>1.97</v>
      </c>
      <c r="E19" s="167">
        <f>ROUND(VALUE(SUBSTITUTE(実質収支比率等に係る経年分析!I$48,"▲","-")),2)</f>
        <v>1.65</v>
      </c>
      <c r="F19" s="167">
        <f>ROUND(VALUE(SUBSTITUTE(実質収支比率等に係る経年分析!J$48,"▲","-")),2)</f>
        <v>3.43</v>
      </c>
    </row>
    <row r="20" spans="1:11" x14ac:dyDescent="0.15">
      <c r="A20" s="167" t="s">
        <v>55</v>
      </c>
      <c r="B20" s="167">
        <f>ROUND(VALUE(SUBSTITUTE(実質収支比率等に係る経年分析!F$47,"▲","-")),2)</f>
        <v>17</v>
      </c>
      <c r="C20" s="167">
        <f>ROUND(VALUE(SUBSTITUTE(実質収支比率等に係る経年分析!G$47,"▲","-")),2)</f>
        <v>16.2</v>
      </c>
      <c r="D20" s="167">
        <f>ROUND(VALUE(SUBSTITUTE(実質収支比率等に係る経年分析!H$47,"▲","-")),2)</f>
        <v>14.87</v>
      </c>
      <c r="E20" s="167">
        <f>ROUND(VALUE(SUBSTITUTE(実質収支比率等に係る経年分析!I$47,"▲","-")),2)</f>
        <v>12.94</v>
      </c>
      <c r="F20" s="167">
        <f>ROUND(VALUE(SUBSTITUTE(実質収支比率等に係る経年分析!J$47,"▲","-")),2)</f>
        <v>13.1</v>
      </c>
    </row>
    <row r="21" spans="1:11" x14ac:dyDescent="0.15">
      <c r="A21" s="167" t="s">
        <v>56</v>
      </c>
      <c r="B21" s="167">
        <f>IF(ISNUMBER(VALUE(SUBSTITUTE(実質収支比率等に係る経年分析!F$49,"▲","-"))),ROUND(VALUE(SUBSTITUTE(実質収支比率等に係る経年分析!F$49,"▲","-")),2),NA())</f>
        <v>-1.58</v>
      </c>
      <c r="C21" s="167">
        <f>IF(ISNUMBER(VALUE(SUBSTITUTE(実質収支比率等に係る経年分析!G$49,"▲","-"))),ROUND(VALUE(SUBSTITUTE(実質収支比率等に係る経年分析!G$49,"▲","-")),2),NA())</f>
        <v>-1.86</v>
      </c>
      <c r="D21" s="167">
        <f>IF(ISNUMBER(VALUE(SUBSTITUTE(実質収支比率等に係る経年分析!H$49,"▲","-"))),ROUND(VALUE(SUBSTITUTE(実質収支比率等に係る経年分析!H$49,"▲","-")),2),NA())</f>
        <v>-3.01</v>
      </c>
      <c r="E21" s="167">
        <f>IF(ISNUMBER(VALUE(SUBSTITUTE(実質収支比率等に係る経年分析!I$49,"▲","-"))),ROUND(VALUE(SUBSTITUTE(実質収支比率等に係る経年分析!I$49,"▲","-")),2),NA())</f>
        <v>-2.71</v>
      </c>
      <c r="F21" s="167">
        <f>IF(ISNUMBER(VALUE(SUBSTITUTE(実質収支比率等に係る経年分析!J$49,"▲","-"))),ROUND(VALUE(SUBSTITUTE(実質収支比率等に係る経年分析!J$49,"▲","-")),2),NA())</f>
        <v>1.88</v>
      </c>
    </row>
    <row r="24" spans="1:11" x14ac:dyDescent="0.15">
      <c r="A24" s="137" t="s">
        <v>57</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58</v>
      </c>
      <c r="C26" s="168" t="s">
        <v>59</v>
      </c>
      <c r="D26" s="168" t="s">
        <v>58</v>
      </c>
      <c r="E26" s="168" t="s">
        <v>59</v>
      </c>
      <c r="F26" s="168" t="s">
        <v>58</v>
      </c>
      <c r="G26" s="168" t="s">
        <v>59</v>
      </c>
      <c r="H26" s="168" t="s">
        <v>58</v>
      </c>
      <c r="I26" s="168" t="s">
        <v>59</v>
      </c>
      <c r="J26" s="168" t="s">
        <v>58</v>
      </c>
      <c r="K26" s="168" t="s">
        <v>59</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v>
      </c>
      <c r="D27" s="168" t="e">
        <f>IF(ROUND(VALUE(SUBSTITUTE(連結実質赤字比率に係る赤字・黒字の構成分析!G$43,"▲", "-")), 2) &lt; 0, ABS(ROUND(VALUE(SUBSTITUTE(連結実質赤字比率に係る赤字・黒字の構成分析!G$43,"▲", "-")), 2)), NA())</f>
        <v>#VALUE!</v>
      </c>
      <c r="E27" s="168" t="e">
        <f>IF(ROUND(VALUE(SUBSTITUTE(連結実質赤字比率に係る赤字・黒字の構成分析!G$43,"▲", "-")), 2) &gt;= 0, ABS(ROUND(VALUE(SUBSTITUTE(連結実質赤字比率に係る赤字・黒字の構成分析!G$43,"▲", "-")), 2)), NA())</f>
        <v>#VALUE!</v>
      </c>
      <c r="F27" s="168" t="e">
        <f>IF(ROUND(VALUE(SUBSTITUTE(連結実質赤字比率に係る赤字・黒字の構成分析!H$43,"▲", "-")), 2) &lt; 0, ABS(ROUND(VALUE(SUBSTITUTE(連結実質赤字比率に係る赤字・黒字の構成分析!H$43,"▲", "-")), 2)), NA())</f>
        <v>#VALUE!</v>
      </c>
      <c r="G27" s="168" t="e">
        <f>IF(ROUND(VALUE(SUBSTITUTE(連結実質赤字比率に係る赤字・黒字の構成分析!H$43,"▲", "-")), 2) &gt;= 0, ABS(ROUND(VALUE(SUBSTITUTE(連結実質赤字比率に係る赤字・黒字の構成分析!H$43,"▲", "-")), 2)), NA())</f>
        <v>#VALUE!</v>
      </c>
      <c r="H27" s="168" t="e">
        <f>IF(ROUND(VALUE(SUBSTITUTE(連結実質赤字比率に係る赤字・黒字の構成分析!I$43,"▲", "-")), 2) &lt; 0, ABS(ROUND(VALUE(SUBSTITUTE(連結実質赤字比率に係る赤字・黒字の構成分析!I$43,"▲", "-")), 2)), NA())</f>
        <v>#VALUE!</v>
      </c>
      <c r="I27" s="168" t="e">
        <f>IF(ROUND(VALUE(SUBSTITUTE(連結実質赤字比率に係る赤字・黒字の構成分析!I$43,"▲", "-")), 2) &gt;= 0, ABS(ROUND(VALUE(SUBSTITUTE(連結実質赤字比率に係る赤字・黒字の構成分析!I$43,"▲", "-")), 2)), NA())</f>
        <v>#VALUE!</v>
      </c>
      <c r="J27" s="168" t="e">
        <f>IF(ROUND(VALUE(SUBSTITUTE(連結実質赤字比率に係る赤字・黒字の構成分析!J$43,"▲", "-")), 2) &lt; 0, ABS(ROUND(VALUE(SUBSTITUTE(連結実質赤字比率に係る赤字・黒字の構成分析!J$43,"▲", "-")), 2)), NA())</f>
        <v>#VALUE!</v>
      </c>
      <c r="K27" s="168" t="e">
        <f>IF(ROUND(VALUE(SUBSTITUTE(連結実質赤字比率に係る赤字・黒字の構成分析!J$43,"▲", "-")), 2) &gt;= 0, ABS(ROUND(VALUE(SUBSTITUTE(連結実質赤字比率に係る赤字・黒字の構成分析!J$43,"▲", "-")), 2)), NA())</f>
        <v>#VALUE!</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後期高齢者医療特別会計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0.01</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v>
      </c>
    </row>
    <row r="30" spans="1:11" x14ac:dyDescent="0.15">
      <c r="A30" s="168" t="str">
        <f>IF(連結実質赤字比率に係る赤字・黒字の構成分析!C$40="",NA(),連結実質赤字比率に係る赤字・黒字の構成分析!C$40)</f>
        <v>簡易水道事業特別会計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0.04</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0.04</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0.03</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7.0000000000000007E-2</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0.04</v>
      </c>
    </row>
    <row r="31" spans="1:11" x14ac:dyDescent="0.15">
      <c r="A31" s="168" t="str">
        <f>IF(連結実質赤字比率に係る赤字・黒字の構成分析!C$39="",NA(),連結実質赤字比率に係る赤字・黒字の構成分析!C$39)</f>
        <v>国民健康保険特別会計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1.32</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1.07</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1.5</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1.02</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0.65</v>
      </c>
    </row>
    <row r="32" spans="1:11" x14ac:dyDescent="0.15">
      <c r="A32" s="168" t="str">
        <f>IF(連結実質赤字比率に係る赤字・黒字の構成分析!C$38="",NA(),連結実質赤字比率に係る赤字・黒字の構成分析!C$38)</f>
        <v>介護保険特別会計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0.53</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0.57999999999999996</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0.53</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0.28000000000000003</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1</v>
      </c>
    </row>
    <row r="33" spans="1:16" x14ac:dyDescent="0.15">
      <c r="A33" s="168" t="str">
        <f>IF(連結実質赤字比率に係る赤字・黒字の構成分析!C$37="",NA(),連結実質赤字比率に係る赤字・黒字の構成分析!C$37)</f>
        <v>水道事業会計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5.16</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4.58</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4.03</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2.87</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1.49</v>
      </c>
    </row>
    <row r="34" spans="1:16" x14ac:dyDescent="0.15">
      <c r="A34" s="168" t="str">
        <f>IF(連結実質赤字比率に係る赤字・黒字の構成分析!C$36="",NA(),連結実質赤字比率に係る赤字・黒字の構成分析!C$36)</f>
        <v>公共下水道事業特別会計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0.26</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0.2</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0.32</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0.23</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1.66</v>
      </c>
    </row>
    <row r="35" spans="1:16" x14ac:dyDescent="0.15">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2.2400000000000002</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2.4300000000000002</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1.97</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1.64</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3.43</v>
      </c>
    </row>
    <row r="36" spans="1:16" x14ac:dyDescent="0.15">
      <c r="A36" s="168" t="str">
        <f>IF(連結実質赤字比率に係る赤字・黒字の構成分析!C$34="",NA(),連結実質赤字比率に係る赤字・黒字の構成分析!C$34)</f>
        <v>ワイン事業会計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15.45</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15.47</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15.38</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14.47</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13.16</v>
      </c>
    </row>
    <row r="39" spans="1:16" x14ac:dyDescent="0.15">
      <c r="A39" s="137" t="s">
        <v>60</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15">
      <c r="A42" s="169" t="s">
        <v>63</v>
      </c>
      <c r="B42" s="169"/>
      <c r="C42" s="169"/>
      <c r="D42" s="169">
        <f>'実質公債費比率（分子）の構造'!K$52</f>
        <v>1057</v>
      </c>
      <c r="E42" s="169"/>
      <c r="F42" s="169"/>
      <c r="G42" s="169">
        <f>'実質公債費比率（分子）の構造'!L$52</f>
        <v>1061</v>
      </c>
      <c r="H42" s="169"/>
      <c r="I42" s="169"/>
      <c r="J42" s="169">
        <f>'実質公債費比率（分子）の構造'!M$52</f>
        <v>1064</v>
      </c>
      <c r="K42" s="169"/>
      <c r="L42" s="169"/>
      <c r="M42" s="169">
        <f>'実質公債費比率（分子）の構造'!N$52</f>
        <v>1088</v>
      </c>
      <c r="N42" s="169"/>
      <c r="O42" s="169"/>
      <c r="P42" s="169">
        <f>'実質公債費比率（分子）の構造'!O$52</f>
        <v>1124</v>
      </c>
    </row>
    <row r="43" spans="1:16" x14ac:dyDescent="0.15">
      <c r="A43" s="169" t="s">
        <v>64</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f>'実質公債費比率（分子）の構造'!O$51</f>
        <v>0</v>
      </c>
      <c r="O43" s="169"/>
      <c r="P43" s="169"/>
    </row>
    <row r="44" spans="1:16" x14ac:dyDescent="0.15">
      <c r="A44" s="169" t="s">
        <v>65</v>
      </c>
      <c r="B44" s="169">
        <f>'実質公債費比率（分子）の構造'!K$50</f>
        <v>66</v>
      </c>
      <c r="C44" s="169"/>
      <c r="D44" s="169"/>
      <c r="E44" s="169">
        <f>'実質公債費比率（分子）の構造'!L$50</f>
        <v>69</v>
      </c>
      <c r="F44" s="169"/>
      <c r="G44" s="169"/>
      <c r="H44" s="169">
        <f>'実質公債費比率（分子）の構造'!M$50</f>
        <v>87</v>
      </c>
      <c r="I44" s="169"/>
      <c r="J44" s="169"/>
      <c r="K44" s="169">
        <f>'実質公債費比率（分子）の構造'!N$50</f>
        <v>74</v>
      </c>
      <c r="L44" s="169"/>
      <c r="M44" s="169"/>
      <c r="N44" s="169">
        <f>'実質公債費比率（分子）の構造'!O$50</f>
        <v>99</v>
      </c>
      <c r="O44" s="169"/>
      <c r="P44" s="169"/>
    </row>
    <row r="45" spans="1:16" x14ac:dyDescent="0.15">
      <c r="A45" s="169" t="s">
        <v>66</v>
      </c>
      <c r="B45" s="169">
        <f>'実質公債費比率（分子）の構造'!K$49</f>
        <v>99</v>
      </c>
      <c r="C45" s="169"/>
      <c r="D45" s="169"/>
      <c r="E45" s="169">
        <f>'実質公債費比率（分子）の構造'!L$49</f>
        <v>56</v>
      </c>
      <c r="F45" s="169"/>
      <c r="G45" s="169"/>
      <c r="H45" s="169">
        <f>'実質公債費比率（分子）の構造'!M$49</f>
        <v>56</v>
      </c>
      <c r="I45" s="169"/>
      <c r="J45" s="169"/>
      <c r="K45" s="169">
        <f>'実質公債費比率（分子）の構造'!N$49</f>
        <v>56</v>
      </c>
      <c r="L45" s="169"/>
      <c r="M45" s="169"/>
      <c r="N45" s="169">
        <f>'実質公債費比率（分子）の構造'!O$49</f>
        <v>57</v>
      </c>
      <c r="O45" s="169"/>
      <c r="P45" s="169"/>
    </row>
    <row r="46" spans="1:16" x14ac:dyDescent="0.15">
      <c r="A46" s="169" t="s">
        <v>67</v>
      </c>
      <c r="B46" s="169">
        <f>'実質公債費比率（分子）の構造'!K$48</f>
        <v>326</v>
      </c>
      <c r="C46" s="169"/>
      <c r="D46" s="169"/>
      <c r="E46" s="169">
        <f>'実質公債費比率（分子）の構造'!L$48</f>
        <v>278</v>
      </c>
      <c r="F46" s="169"/>
      <c r="G46" s="169"/>
      <c r="H46" s="169">
        <f>'実質公債費比率（分子）の構造'!M$48</f>
        <v>296</v>
      </c>
      <c r="I46" s="169"/>
      <c r="J46" s="169"/>
      <c r="K46" s="169">
        <f>'実質公債費比率（分子）の構造'!N$48</f>
        <v>288</v>
      </c>
      <c r="L46" s="169"/>
      <c r="M46" s="169"/>
      <c r="N46" s="169">
        <f>'実質公債費比率（分子）の構造'!O$48</f>
        <v>307</v>
      </c>
      <c r="O46" s="169"/>
      <c r="P46" s="169"/>
    </row>
    <row r="47" spans="1:16" x14ac:dyDescent="0.15">
      <c r="A47" s="169" t="s">
        <v>68</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69</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70</v>
      </c>
      <c r="B49" s="169">
        <f>'実質公債費比率（分子）の構造'!K$45</f>
        <v>1079</v>
      </c>
      <c r="C49" s="169"/>
      <c r="D49" s="169"/>
      <c r="E49" s="169">
        <f>'実質公債費比率（分子）の構造'!L$45</f>
        <v>1149</v>
      </c>
      <c r="F49" s="169"/>
      <c r="G49" s="169"/>
      <c r="H49" s="169">
        <f>'実質公債費比率（分子）の構造'!M$45</f>
        <v>1118</v>
      </c>
      <c r="I49" s="169"/>
      <c r="J49" s="169"/>
      <c r="K49" s="169">
        <f>'実質公債費比率（分子）の構造'!N$45</f>
        <v>1167</v>
      </c>
      <c r="L49" s="169"/>
      <c r="M49" s="169"/>
      <c r="N49" s="169">
        <f>'実質公債費比率（分子）の構造'!O$45</f>
        <v>1245</v>
      </c>
      <c r="O49" s="169"/>
      <c r="P49" s="169"/>
    </row>
    <row r="50" spans="1:16" x14ac:dyDescent="0.15">
      <c r="A50" s="169" t="s">
        <v>71</v>
      </c>
      <c r="B50" s="169" t="e">
        <f>NA()</f>
        <v>#N/A</v>
      </c>
      <c r="C50" s="169">
        <f>IF(ISNUMBER('実質公債費比率（分子）の構造'!K$53),'実質公債費比率（分子）の構造'!K$53,NA())</f>
        <v>513</v>
      </c>
      <c r="D50" s="169" t="e">
        <f>NA()</f>
        <v>#N/A</v>
      </c>
      <c r="E50" s="169" t="e">
        <f>NA()</f>
        <v>#N/A</v>
      </c>
      <c r="F50" s="169">
        <f>IF(ISNUMBER('実質公債費比率（分子）の構造'!L$53),'実質公債費比率（分子）の構造'!L$53,NA())</f>
        <v>491</v>
      </c>
      <c r="G50" s="169" t="e">
        <f>NA()</f>
        <v>#N/A</v>
      </c>
      <c r="H50" s="169" t="e">
        <f>NA()</f>
        <v>#N/A</v>
      </c>
      <c r="I50" s="169">
        <f>IF(ISNUMBER('実質公債費比率（分子）の構造'!M$53),'実質公債費比率（分子）の構造'!M$53,NA())</f>
        <v>493</v>
      </c>
      <c r="J50" s="169" t="e">
        <f>NA()</f>
        <v>#N/A</v>
      </c>
      <c r="K50" s="169" t="e">
        <f>NA()</f>
        <v>#N/A</v>
      </c>
      <c r="L50" s="169">
        <f>IF(ISNUMBER('実質公債費比率（分子）の構造'!N$53),'実質公債費比率（分子）の構造'!N$53,NA())</f>
        <v>497</v>
      </c>
      <c r="M50" s="169" t="e">
        <f>NA()</f>
        <v>#N/A</v>
      </c>
      <c r="N50" s="169" t="e">
        <f>NA()</f>
        <v>#N/A</v>
      </c>
      <c r="O50" s="169">
        <f>IF(ISNUMBER('実質公債費比率（分子）の構造'!O$53),'実質公債費比率（分子）の構造'!O$53,NA())</f>
        <v>584</v>
      </c>
      <c r="P50" s="169" t="e">
        <f>NA()</f>
        <v>#N/A</v>
      </c>
    </row>
    <row r="53" spans="1:16" x14ac:dyDescent="0.15">
      <c r="A53" s="137" t="s">
        <v>72</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73</v>
      </c>
      <c r="C55" s="168"/>
      <c r="D55" s="168" t="s">
        <v>74</v>
      </c>
      <c r="E55" s="168" t="s">
        <v>73</v>
      </c>
      <c r="F55" s="168"/>
      <c r="G55" s="168" t="s">
        <v>74</v>
      </c>
      <c r="H55" s="168" t="s">
        <v>73</v>
      </c>
      <c r="I55" s="168"/>
      <c r="J55" s="168" t="s">
        <v>74</v>
      </c>
      <c r="K55" s="168" t="s">
        <v>73</v>
      </c>
      <c r="L55" s="168"/>
      <c r="M55" s="168" t="s">
        <v>74</v>
      </c>
      <c r="N55" s="168" t="s">
        <v>73</v>
      </c>
      <c r="O55" s="168"/>
      <c r="P55" s="168" t="s">
        <v>74</v>
      </c>
    </row>
    <row r="56" spans="1:16" x14ac:dyDescent="0.15">
      <c r="A56" s="168" t="s">
        <v>43</v>
      </c>
      <c r="B56" s="168"/>
      <c r="C56" s="168"/>
      <c r="D56" s="168">
        <f>'将来負担比率（分子）の構造'!I$52</f>
        <v>10254</v>
      </c>
      <c r="E56" s="168"/>
      <c r="F56" s="168"/>
      <c r="G56" s="168">
        <f>'将来負担比率（分子）の構造'!J$52</f>
        <v>9979</v>
      </c>
      <c r="H56" s="168"/>
      <c r="I56" s="168"/>
      <c r="J56" s="168">
        <f>'将来負担比率（分子）の構造'!K$52</f>
        <v>9879</v>
      </c>
      <c r="K56" s="168"/>
      <c r="L56" s="168"/>
      <c r="M56" s="168">
        <f>'将来負担比率（分子）の構造'!L$52</f>
        <v>10162</v>
      </c>
      <c r="N56" s="168"/>
      <c r="O56" s="168"/>
      <c r="P56" s="168">
        <f>'将来負担比率（分子）の構造'!M$52</f>
        <v>11198</v>
      </c>
    </row>
    <row r="57" spans="1:16" x14ac:dyDescent="0.15">
      <c r="A57" s="168" t="s">
        <v>42</v>
      </c>
      <c r="B57" s="168"/>
      <c r="C57" s="168"/>
      <c r="D57" s="168">
        <f>'将来負担比率（分子）の構造'!I$51</f>
        <v>2128</v>
      </c>
      <c r="E57" s="168"/>
      <c r="F57" s="168"/>
      <c r="G57" s="168">
        <f>'将来負担比率（分子）の構造'!J$51</f>
        <v>2163</v>
      </c>
      <c r="H57" s="168"/>
      <c r="I57" s="168"/>
      <c r="J57" s="168">
        <f>'将来負担比率（分子）の構造'!K$51</f>
        <v>2175</v>
      </c>
      <c r="K57" s="168"/>
      <c r="L57" s="168"/>
      <c r="M57" s="168">
        <f>'将来負担比率（分子）の構造'!L$51</f>
        <v>2175</v>
      </c>
      <c r="N57" s="168"/>
      <c r="O57" s="168"/>
      <c r="P57" s="168">
        <f>'将来負担比率（分子）の構造'!M$51</f>
        <v>2174</v>
      </c>
    </row>
    <row r="58" spans="1:16" x14ac:dyDescent="0.15">
      <c r="A58" s="168" t="s">
        <v>41</v>
      </c>
      <c r="B58" s="168"/>
      <c r="C58" s="168"/>
      <c r="D58" s="168">
        <f>'将来負担比率（分子）の構造'!I$50</f>
        <v>3681</v>
      </c>
      <c r="E58" s="168"/>
      <c r="F58" s="168"/>
      <c r="G58" s="168">
        <f>'将来負担比率（分子）の構造'!J$50</f>
        <v>3706</v>
      </c>
      <c r="H58" s="168"/>
      <c r="I58" s="168"/>
      <c r="J58" s="168">
        <f>'将来負担比率（分子）の構造'!K$50</f>
        <v>3554</v>
      </c>
      <c r="K58" s="168"/>
      <c r="L58" s="168"/>
      <c r="M58" s="168">
        <f>'将来負担比率（分子）の構造'!L$50</f>
        <v>3453</v>
      </c>
      <c r="N58" s="168"/>
      <c r="O58" s="168"/>
      <c r="P58" s="168">
        <f>'将来負担比率（分子）の構造'!M$50</f>
        <v>3527</v>
      </c>
    </row>
    <row r="59" spans="1:16" x14ac:dyDescent="0.15">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35</v>
      </c>
      <c r="B62" s="168">
        <f>'将来負担比率（分子）の構造'!I$45</f>
        <v>2551</v>
      </c>
      <c r="C62" s="168"/>
      <c r="D62" s="168"/>
      <c r="E62" s="168">
        <f>'将来負担比率（分子）の構造'!J$45</f>
        <v>2495</v>
      </c>
      <c r="F62" s="168"/>
      <c r="G62" s="168"/>
      <c r="H62" s="168">
        <f>'将来負担比率（分子）の構造'!K$45</f>
        <v>2448</v>
      </c>
      <c r="I62" s="168"/>
      <c r="J62" s="168"/>
      <c r="K62" s="168">
        <f>'将来負担比率（分子）の構造'!L$45</f>
        <v>2399</v>
      </c>
      <c r="L62" s="168"/>
      <c r="M62" s="168"/>
      <c r="N62" s="168">
        <f>'将来負担比率（分子）の構造'!M$45</f>
        <v>2333</v>
      </c>
      <c r="O62" s="168"/>
      <c r="P62" s="168"/>
    </row>
    <row r="63" spans="1:16" x14ac:dyDescent="0.15">
      <c r="A63" s="168" t="s">
        <v>34</v>
      </c>
      <c r="B63" s="168">
        <f>'将来負担比率（分子）の構造'!I$44</f>
        <v>379</v>
      </c>
      <c r="C63" s="168"/>
      <c r="D63" s="168"/>
      <c r="E63" s="168">
        <f>'将来負担比率（分子）の構造'!J$44</f>
        <v>352</v>
      </c>
      <c r="F63" s="168"/>
      <c r="G63" s="168"/>
      <c r="H63" s="168">
        <f>'将来負担比率（分子）の構造'!K$44</f>
        <v>360</v>
      </c>
      <c r="I63" s="168"/>
      <c r="J63" s="168"/>
      <c r="K63" s="168">
        <f>'将来負担比率（分子）の構造'!L$44</f>
        <v>385</v>
      </c>
      <c r="L63" s="168"/>
      <c r="M63" s="168"/>
      <c r="N63" s="168">
        <f>'将来負担比率（分子）の構造'!M$44</f>
        <v>334</v>
      </c>
      <c r="O63" s="168"/>
      <c r="P63" s="168"/>
    </row>
    <row r="64" spans="1:16" x14ac:dyDescent="0.15">
      <c r="A64" s="168" t="s">
        <v>33</v>
      </c>
      <c r="B64" s="168">
        <f>'将来負担比率（分子）の構造'!I$43</f>
        <v>3481</v>
      </c>
      <c r="C64" s="168"/>
      <c r="D64" s="168"/>
      <c r="E64" s="168">
        <f>'将来負担比率（分子）の構造'!J$43</f>
        <v>3218</v>
      </c>
      <c r="F64" s="168"/>
      <c r="G64" s="168"/>
      <c r="H64" s="168">
        <f>'将来負担比率（分子）の構造'!K$43</f>
        <v>3229</v>
      </c>
      <c r="I64" s="168"/>
      <c r="J64" s="168"/>
      <c r="K64" s="168">
        <f>'将来負担比率（分子）の構造'!L$43</f>
        <v>3117</v>
      </c>
      <c r="L64" s="168"/>
      <c r="M64" s="168"/>
      <c r="N64" s="168">
        <f>'将来負担比率（分子）の構造'!M$43</f>
        <v>3127</v>
      </c>
      <c r="O64" s="168"/>
      <c r="P64" s="168"/>
    </row>
    <row r="65" spans="1:16" x14ac:dyDescent="0.15">
      <c r="A65" s="168" t="s">
        <v>32</v>
      </c>
      <c r="B65" s="168">
        <f>'将来負担比率（分子）の構造'!I$42</f>
        <v>180</v>
      </c>
      <c r="C65" s="168"/>
      <c r="D65" s="168"/>
      <c r="E65" s="168">
        <f>'将来負担比率（分子）の構造'!J$42</f>
        <v>214</v>
      </c>
      <c r="F65" s="168"/>
      <c r="G65" s="168"/>
      <c r="H65" s="168">
        <f>'将来負担比率（分子）の構造'!K$42</f>
        <v>193</v>
      </c>
      <c r="I65" s="168"/>
      <c r="J65" s="168"/>
      <c r="K65" s="168">
        <f>'将来負担比率（分子）の構造'!L$42</f>
        <v>639</v>
      </c>
      <c r="L65" s="168"/>
      <c r="M65" s="168"/>
      <c r="N65" s="168">
        <f>'将来負担比率（分子）の構造'!M$42</f>
        <v>908</v>
      </c>
      <c r="O65" s="168"/>
      <c r="P65" s="168"/>
    </row>
    <row r="66" spans="1:16" x14ac:dyDescent="0.15">
      <c r="A66" s="168" t="s">
        <v>31</v>
      </c>
      <c r="B66" s="168">
        <f>'将来負担比率（分子）の構造'!I$41</f>
        <v>12162</v>
      </c>
      <c r="C66" s="168"/>
      <c r="D66" s="168"/>
      <c r="E66" s="168">
        <f>'将来負担比率（分子）の構造'!J$41</f>
        <v>11843</v>
      </c>
      <c r="F66" s="168"/>
      <c r="G66" s="168"/>
      <c r="H66" s="168">
        <f>'将来負担比率（分子）の構造'!K$41</f>
        <v>11476</v>
      </c>
      <c r="I66" s="168"/>
      <c r="J66" s="168"/>
      <c r="K66" s="168">
        <f>'将来負担比率（分子）の構造'!L$41</f>
        <v>11629</v>
      </c>
      <c r="L66" s="168"/>
      <c r="M66" s="168"/>
      <c r="N66" s="168">
        <f>'将来負担比率（分子）の構造'!M$41</f>
        <v>15106</v>
      </c>
      <c r="O66" s="168"/>
      <c r="P66" s="168"/>
    </row>
    <row r="67" spans="1:16" x14ac:dyDescent="0.15">
      <c r="A67" s="168" t="s">
        <v>75</v>
      </c>
      <c r="B67" s="168" t="e">
        <f>NA()</f>
        <v>#N/A</v>
      </c>
      <c r="C67" s="168">
        <f>IF(ISNUMBER('将来負担比率（分子）の構造'!I$53), IF('将来負担比率（分子）の構造'!I$53 &lt; 0, 0, '将来負担比率（分子）の構造'!I$53), NA())</f>
        <v>2691</v>
      </c>
      <c r="D67" s="168" t="e">
        <f>NA()</f>
        <v>#N/A</v>
      </c>
      <c r="E67" s="168" t="e">
        <f>NA()</f>
        <v>#N/A</v>
      </c>
      <c r="F67" s="168">
        <f>IF(ISNUMBER('将来負担比率（分子）の構造'!J$53), IF('将来負担比率（分子）の構造'!J$53 &lt; 0, 0, '将来負担比率（分子）の構造'!J$53), NA())</f>
        <v>2275</v>
      </c>
      <c r="G67" s="168" t="e">
        <f>NA()</f>
        <v>#N/A</v>
      </c>
      <c r="H67" s="168" t="e">
        <f>NA()</f>
        <v>#N/A</v>
      </c>
      <c r="I67" s="168">
        <f>IF(ISNUMBER('将来負担比率（分子）の構造'!K$53), IF('将来負担比率（分子）の構造'!K$53 &lt; 0, 0, '将来負担比率（分子）の構造'!K$53), NA())</f>
        <v>2098</v>
      </c>
      <c r="J67" s="168" t="e">
        <f>NA()</f>
        <v>#N/A</v>
      </c>
      <c r="K67" s="168" t="e">
        <f>NA()</f>
        <v>#N/A</v>
      </c>
      <c r="L67" s="168">
        <f>IF(ISNUMBER('将来負担比率（分子）の構造'!L$53), IF('将来負担比率（分子）の構造'!L$53 &lt; 0, 0, '将来負担比率（分子）の構造'!L$53), NA())</f>
        <v>2379</v>
      </c>
      <c r="M67" s="168" t="e">
        <f>NA()</f>
        <v>#N/A</v>
      </c>
      <c r="N67" s="168" t="e">
        <f>NA()</f>
        <v>#N/A</v>
      </c>
      <c r="O67" s="168">
        <f>IF(ISNUMBER('将来負担比率（分子）の構造'!M$53), IF('将来負担比率（分子）の構造'!M$53 &lt; 0, 0, '将来負担比率（分子）の構造'!M$53), NA())</f>
        <v>4909</v>
      </c>
      <c r="P67" s="168" t="e">
        <f>NA()</f>
        <v>#N/A</v>
      </c>
    </row>
    <row r="70" spans="1:16" x14ac:dyDescent="0.15">
      <c r="A70" s="170" t="s">
        <v>76</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77</v>
      </c>
      <c r="B72" s="172">
        <f>基金残高に係る経年分析!F55</f>
        <v>1164</v>
      </c>
      <c r="C72" s="172">
        <f>基金残高に係る経年分析!G55</f>
        <v>1047</v>
      </c>
      <c r="D72" s="172">
        <f>基金残高に係る経年分析!H55</f>
        <v>1117</v>
      </c>
    </row>
    <row r="73" spans="1:16" x14ac:dyDescent="0.15">
      <c r="A73" s="171" t="s">
        <v>78</v>
      </c>
      <c r="B73" s="172">
        <f>基金残高に係る経年分析!F56</f>
        <v>18</v>
      </c>
      <c r="C73" s="172">
        <f>基金残高に係る経年分析!G56</f>
        <v>9</v>
      </c>
      <c r="D73" s="172">
        <f>基金残高に係る経年分析!H56</f>
        <v>9</v>
      </c>
    </row>
    <row r="74" spans="1:16" x14ac:dyDescent="0.15">
      <c r="A74" s="171" t="s">
        <v>79</v>
      </c>
      <c r="B74" s="172">
        <f>基金残高に係る経年分析!F57</f>
        <v>1318</v>
      </c>
      <c r="C74" s="172">
        <f>基金残高に係る経年分析!G57</f>
        <v>1291</v>
      </c>
      <c r="D74" s="172">
        <f>基金残高に係る経年分析!H57</f>
        <v>1225</v>
      </c>
    </row>
  </sheetData>
  <sheetProtection algorithmName="SHA-512" hashValue="3GnKU519DJpyxY5ukIBg/4YVkZ4lrnmSZFc9rI39OEjiHu3YysaPqM4eCgJxtjVZU5bFjOVrb2wDz3ve6vAORQ==" saltValue="bC+OPLNjrKV+3yebJOnM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5"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82" t="s">
        <v>218</v>
      </c>
      <c r="DI1" s="783"/>
      <c r="DJ1" s="783"/>
      <c r="DK1" s="783"/>
      <c r="DL1" s="783"/>
      <c r="DM1" s="783"/>
      <c r="DN1" s="784"/>
      <c r="DO1" s="208"/>
      <c r="DP1" s="782" t="s">
        <v>219</v>
      </c>
      <c r="DQ1" s="783"/>
      <c r="DR1" s="783"/>
      <c r="DS1" s="783"/>
      <c r="DT1" s="783"/>
      <c r="DU1" s="783"/>
      <c r="DV1" s="783"/>
      <c r="DW1" s="783"/>
      <c r="DX1" s="783"/>
      <c r="DY1" s="783"/>
      <c r="DZ1" s="783"/>
      <c r="EA1" s="783"/>
      <c r="EB1" s="783"/>
      <c r="EC1" s="784"/>
      <c r="ED1" s="206"/>
      <c r="EE1" s="206"/>
      <c r="EF1" s="206"/>
      <c r="EG1" s="206"/>
      <c r="EH1" s="206"/>
      <c r="EI1" s="206"/>
      <c r="EJ1" s="206"/>
      <c r="EK1" s="206"/>
      <c r="EL1" s="206"/>
      <c r="EM1" s="206"/>
    </row>
    <row r="2" spans="2:143" ht="22.5" customHeight="1" x14ac:dyDescent="0.15">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724" t="s">
        <v>221</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222</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223</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224</v>
      </c>
      <c r="S4" s="725"/>
      <c r="T4" s="725"/>
      <c r="U4" s="725"/>
      <c r="V4" s="725"/>
      <c r="W4" s="725"/>
      <c r="X4" s="725"/>
      <c r="Y4" s="726"/>
      <c r="Z4" s="724" t="s">
        <v>225</v>
      </c>
      <c r="AA4" s="725"/>
      <c r="AB4" s="725"/>
      <c r="AC4" s="726"/>
      <c r="AD4" s="724" t="s">
        <v>226</v>
      </c>
      <c r="AE4" s="725"/>
      <c r="AF4" s="725"/>
      <c r="AG4" s="725"/>
      <c r="AH4" s="725"/>
      <c r="AI4" s="725"/>
      <c r="AJ4" s="725"/>
      <c r="AK4" s="726"/>
      <c r="AL4" s="724" t="s">
        <v>225</v>
      </c>
      <c r="AM4" s="725"/>
      <c r="AN4" s="725"/>
      <c r="AO4" s="726"/>
      <c r="AP4" s="785" t="s">
        <v>227</v>
      </c>
      <c r="AQ4" s="785"/>
      <c r="AR4" s="785"/>
      <c r="AS4" s="785"/>
      <c r="AT4" s="785"/>
      <c r="AU4" s="785"/>
      <c r="AV4" s="785"/>
      <c r="AW4" s="785"/>
      <c r="AX4" s="785"/>
      <c r="AY4" s="785"/>
      <c r="AZ4" s="785"/>
      <c r="BA4" s="785"/>
      <c r="BB4" s="785"/>
      <c r="BC4" s="785"/>
      <c r="BD4" s="785"/>
      <c r="BE4" s="785"/>
      <c r="BF4" s="785"/>
      <c r="BG4" s="785" t="s">
        <v>228</v>
      </c>
      <c r="BH4" s="785"/>
      <c r="BI4" s="785"/>
      <c r="BJ4" s="785"/>
      <c r="BK4" s="785"/>
      <c r="BL4" s="785"/>
      <c r="BM4" s="785"/>
      <c r="BN4" s="785"/>
      <c r="BO4" s="785" t="s">
        <v>225</v>
      </c>
      <c r="BP4" s="785"/>
      <c r="BQ4" s="785"/>
      <c r="BR4" s="785"/>
      <c r="BS4" s="785" t="s">
        <v>229</v>
      </c>
      <c r="BT4" s="785"/>
      <c r="BU4" s="785"/>
      <c r="BV4" s="785"/>
      <c r="BW4" s="785"/>
      <c r="BX4" s="785"/>
      <c r="BY4" s="785"/>
      <c r="BZ4" s="785"/>
      <c r="CA4" s="785"/>
      <c r="CB4" s="785"/>
      <c r="CD4" s="767" t="s">
        <v>230</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2" customFormat="1" ht="11.25" customHeight="1" x14ac:dyDescent="0.15">
      <c r="B5" s="732" t="s">
        <v>231</v>
      </c>
      <c r="C5" s="733"/>
      <c r="D5" s="733"/>
      <c r="E5" s="733"/>
      <c r="F5" s="733"/>
      <c r="G5" s="733"/>
      <c r="H5" s="733"/>
      <c r="I5" s="733"/>
      <c r="J5" s="733"/>
      <c r="K5" s="733"/>
      <c r="L5" s="733"/>
      <c r="M5" s="733"/>
      <c r="N5" s="733"/>
      <c r="O5" s="733"/>
      <c r="P5" s="733"/>
      <c r="Q5" s="734"/>
      <c r="R5" s="718">
        <v>2520659</v>
      </c>
      <c r="S5" s="719"/>
      <c r="T5" s="719"/>
      <c r="U5" s="719"/>
      <c r="V5" s="719"/>
      <c r="W5" s="719"/>
      <c r="X5" s="719"/>
      <c r="Y5" s="762"/>
      <c r="Z5" s="780">
        <v>12</v>
      </c>
      <c r="AA5" s="780"/>
      <c r="AB5" s="780"/>
      <c r="AC5" s="780"/>
      <c r="AD5" s="781">
        <v>2400576</v>
      </c>
      <c r="AE5" s="781"/>
      <c r="AF5" s="781"/>
      <c r="AG5" s="781"/>
      <c r="AH5" s="781"/>
      <c r="AI5" s="781"/>
      <c r="AJ5" s="781"/>
      <c r="AK5" s="781"/>
      <c r="AL5" s="763">
        <v>28.5</v>
      </c>
      <c r="AM5" s="737"/>
      <c r="AN5" s="737"/>
      <c r="AO5" s="764"/>
      <c r="AP5" s="732" t="s">
        <v>232</v>
      </c>
      <c r="AQ5" s="733"/>
      <c r="AR5" s="733"/>
      <c r="AS5" s="733"/>
      <c r="AT5" s="733"/>
      <c r="AU5" s="733"/>
      <c r="AV5" s="733"/>
      <c r="AW5" s="733"/>
      <c r="AX5" s="733"/>
      <c r="AY5" s="733"/>
      <c r="AZ5" s="733"/>
      <c r="BA5" s="733"/>
      <c r="BB5" s="733"/>
      <c r="BC5" s="733"/>
      <c r="BD5" s="733"/>
      <c r="BE5" s="733"/>
      <c r="BF5" s="734"/>
      <c r="BG5" s="665">
        <v>2374514</v>
      </c>
      <c r="BH5" s="666"/>
      <c r="BI5" s="666"/>
      <c r="BJ5" s="666"/>
      <c r="BK5" s="666"/>
      <c r="BL5" s="666"/>
      <c r="BM5" s="666"/>
      <c r="BN5" s="667"/>
      <c r="BO5" s="692">
        <v>94.2</v>
      </c>
      <c r="BP5" s="692"/>
      <c r="BQ5" s="692"/>
      <c r="BR5" s="692"/>
      <c r="BS5" s="693">
        <v>35404</v>
      </c>
      <c r="BT5" s="693"/>
      <c r="BU5" s="693"/>
      <c r="BV5" s="693"/>
      <c r="BW5" s="693"/>
      <c r="BX5" s="693"/>
      <c r="BY5" s="693"/>
      <c r="BZ5" s="693"/>
      <c r="CA5" s="693"/>
      <c r="CB5" s="751"/>
      <c r="CD5" s="767" t="s">
        <v>227</v>
      </c>
      <c r="CE5" s="768"/>
      <c r="CF5" s="768"/>
      <c r="CG5" s="768"/>
      <c r="CH5" s="768"/>
      <c r="CI5" s="768"/>
      <c r="CJ5" s="768"/>
      <c r="CK5" s="768"/>
      <c r="CL5" s="768"/>
      <c r="CM5" s="768"/>
      <c r="CN5" s="768"/>
      <c r="CO5" s="768"/>
      <c r="CP5" s="768"/>
      <c r="CQ5" s="769"/>
      <c r="CR5" s="767" t="s">
        <v>233</v>
      </c>
      <c r="CS5" s="768"/>
      <c r="CT5" s="768"/>
      <c r="CU5" s="768"/>
      <c r="CV5" s="768"/>
      <c r="CW5" s="768"/>
      <c r="CX5" s="768"/>
      <c r="CY5" s="769"/>
      <c r="CZ5" s="767" t="s">
        <v>225</v>
      </c>
      <c r="DA5" s="768"/>
      <c r="DB5" s="768"/>
      <c r="DC5" s="769"/>
      <c r="DD5" s="767" t="s">
        <v>234</v>
      </c>
      <c r="DE5" s="768"/>
      <c r="DF5" s="768"/>
      <c r="DG5" s="768"/>
      <c r="DH5" s="768"/>
      <c r="DI5" s="768"/>
      <c r="DJ5" s="768"/>
      <c r="DK5" s="768"/>
      <c r="DL5" s="768"/>
      <c r="DM5" s="768"/>
      <c r="DN5" s="768"/>
      <c r="DO5" s="768"/>
      <c r="DP5" s="769"/>
      <c r="DQ5" s="767" t="s">
        <v>235</v>
      </c>
      <c r="DR5" s="768"/>
      <c r="DS5" s="768"/>
      <c r="DT5" s="768"/>
      <c r="DU5" s="768"/>
      <c r="DV5" s="768"/>
      <c r="DW5" s="768"/>
      <c r="DX5" s="768"/>
      <c r="DY5" s="768"/>
      <c r="DZ5" s="768"/>
      <c r="EA5" s="768"/>
      <c r="EB5" s="768"/>
      <c r="EC5" s="769"/>
    </row>
    <row r="6" spans="2:143" ht="11.25" customHeight="1" x14ac:dyDescent="0.15">
      <c r="B6" s="662" t="s">
        <v>236</v>
      </c>
      <c r="C6" s="663"/>
      <c r="D6" s="663"/>
      <c r="E6" s="663"/>
      <c r="F6" s="663"/>
      <c r="G6" s="663"/>
      <c r="H6" s="663"/>
      <c r="I6" s="663"/>
      <c r="J6" s="663"/>
      <c r="K6" s="663"/>
      <c r="L6" s="663"/>
      <c r="M6" s="663"/>
      <c r="N6" s="663"/>
      <c r="O6" s="663"/>
      <c r="P6" s="663"/>
      <c r="Q6" s="664"/>
      <c r="R6" s="665">
        <v>211243</v>
      </c>
      <c r="S6" s="666"/>
      <c r="T6" s="666"/>
      <c r="U6" s="666"/>
      <c r="V6" s="666"/>
      <c r="W6" s="666"/>
      <c r="X6" s="666"/>
      <c r="Y6" s="667"/>
      <c r="Z6" s="692">
        <v>1</v>
      </c>
      <c r="AA6" s="692"/>
      <c r="AB6" s="692"/>
      <c r="AC6" s="692"/>
      <c r="AD6" s="693">
        <v>211243</v>
      </c>
      <c r="AE6" s="693"/>
      <c r="AF6" s="693"/>
      <c r="AG6" s="693"/>
      <c r="AH6" s="693"/>
      <c r="AI6" s="693"/>
      <c r="AJ6" s="693"/>
      <c r="AK6" s="693"/>
      <c r="AL6" s="668">
        <v>2.5</v>
      </c>
      <c r="AM6" s="669"/>
      <c r="AN6" s="669"/>
      <c r="AO6" s="694"/>
      <c r="AP6" s="662" t="s">
        <v>237</v>
      </c>
      <c r="AQ6" s="663"/>
      <c r="AR6" s="663"/>
      <c r="AS6" s="663"/>
      <c r="AT6" s="663"/>
      <c r="AU6" s="663"/>
      <c r="AV6" s="663"/>
      <c r="AW6" s="663"/>
      <c r="AX6" s="663"/>
      <c r="AY6" s="663"/>
      <c r="AZ6" s="663"/>
      <c r="BA6" s="663"/>
      <c r="BB6" s="663"/>
      <c r="BC6" s="663"/>
      <c r="BD6" s="663"/>
      <c r="BE6" s="663"/>
      <c r="BF6" s="664"/>
      <c r="BG6" s="665">
        <v>2374514</v>
      </c>
      <c r="BH6" s="666"/>
      <c r="BI6" s="666"/>
      <c r="BJ6" s="666"/>
      <c r="BK6" s="666"/>
      <c r="BL6" s="666"/>
      <c r="BM6" s="666"/>
      <c r="BN6" s="667"/>
      <c r="BO6" s="692">
        <v>94.2</v>
      </c>
      <c r="BP6" s="692"/>
      <c r="BQ6" s="692"/>
      <c r="BR6" s="692"/>
      <c r="BS6" s="693">
        <v>35404</v>
      </c>
      <c r="BT6" s="693"/>
      <c r="BU6" s="693"/>
      <c r="BV6" s="693"/>
      <c r="BW6" s="693"/>
      <c r="BX6" s="693"/>
      <c r="BY6" s="693"/>
      <c r="BZ6" s="693"/>
      <c r="CA6" s="693"/>
      <c r="CB6" s="751"/>
      <c r="CD6" s="721" t="s">
        <v>238</v>
      </c>
      <c r="CE6" s="722"/>
      <c r="CF6" s="722"/>
      <c r="CG6" s="722"/>
      <c r="CH6" s="722"/>
      <c r="CI6" s="722"/>
      <c r="CJ6" s="722"/>
      <c r="CK6" s="722"/>
      <c r="CL6" s="722"/>
      <c r="CM6" s="722"/>
      <c r="CN6" s="722"/>
      <c r="CO6" s="722"/>
      <c r="CP6" s="722"/>
      <c r="CQ6" s="723"/>
      <c r="CR6" s="665">
        <v>161437</v>
      </c>
      <c r="CS6" s="666"/>
      <c r="CT6" s="666"/>
      <c r="CU6" s="666"/>
      <c r="CV6" s="666"/>
      <c r="CW6" s="666"/>
      <c r="CX6" s="666"/>
      <c r="CY6" s="667"/>
      <c r="CZ6" s="763">
        <v>0.8</v>
      </c>
      <c r="DA6" s="737"/>
      <c r="DB6" s="737"/>
      <c r="DC6" s="766"/>
      <c r="DD6" s="671" t="s">
        <v>138</v>
      </c>
      <c r="DE6" s="666"/>
      <c r="DF6" s="666"/>
      <c r="DG6" s="666"/>
      <c r="DH6" s="666"/>
      <c r="DI6" s="666"/>
      <c r="DJ6" s="666"/>
      <c r="DK6" s="666"/>
      <c r="DL6" s="666"/>
      <c r="DM6" s="666"/>
      <c r="DN6" s="666"/>
      <c r="DO6" s="666"/>
      <c r="DP6" s="667"/>
      <c r="DQ6" s="671">
        <v>161437</v>
      </c>
      <c r="DR6" s="666"/>
      <c r="DS6" s="666"/>
      <c r="DT6" s="666"/>
      <c r="DU6" s="666"/>
      <c r="DV6" s="666"/>
      <c r="DW6" s="666"/>
      <c r="DX6" s="666"/>
      <c r="DY6" s="666"/>
      <c r="DZ6" s="666"/>
      <c r="EA6" s="666"/>
      <c r="EB6" s="666"/>
      <c r="EC6" s="706"/>
    </row>
    <row r="7" spans="2:143" ht="11.25" customHeight="1" x14ac:dyDescent="0.15">
      <c r="B7" s="662" t="s">
        <v>239</v>
      </c>
      <c r="C7" s="663"/>
      <c r="D7" s="663"/>
      <c r="E7" s="663"/>
      <c r="F7" s="663"/>
      <c r="G7" s="663"/>
      <c r="H7" s="663"/>
      <c r="I7" s="663"/>
      <c r="J7" s="663"/>
      <c r="K7" s="663"/>
      <c r="L7" s="663"/>
      <c r="M7" s="663"/>
      <c r="N7" s="663"/>
      <c r="O7" s="663"/>
      <c r="P7" s="663"/>
      <c r="Q7" s="664"/>
      <c r="R7" s="665">
        <v>1569</v>
      </c>
      <c r="S7" s="666"/>
      <c r="T7" s="666"/>
      <c r="U7" s="666"/>
      <c r="V7" s="666"/>
      <c r="W7" s="666"/>
      <c r="X7" s="666"/>
      <c r="Y7" s="667"/>
      <c r="Z7" s="692">
        <v>0</v>
      </c>
      <c r="AA7" s="692"/>
      <c r="AB7" s="692"/>
      <c r="AC7" s="692"/>
      <c r="AD7" s="693">
        <v>1569</v>
      </c>
      <c r="AE7" s="693"/>
      <c r="AF7" s="693"/>
      <c r="AG7" s="693"/>
      <c r="AH7" s="693"/>
      <c r="AI7" s="693"/>
      <c r="AJ7" s="693"/>
      <c r="AK7" s="693"/>
      <c r="AL7" s="668">
        <v>0</v>
      </c>
      <c r="AM7" s="669"/>
      <c r="AN7" s="669"/>
      <c r="AO7" s="694"/>
      <c r="AP7" s="662" t="s">
        <v>240</v>
      </c>
      <c r="AQ7" s="663"/>
      <c r="AR7" s="663"/>
      <c r="AS7" s="663"/>
      <c r="AT7" s="663"/>
      <c r="AU7" s="663"/>
      <c r="AV7" s="663"/>
      <c r="AW7" s="663"/>
      <c r="AX7" s="663"/>
      <c r="AY7" s="663"/>
      <c r="AZ7" s="663"/>
      <c r="BA7" s="663"/>
      <c r="BB7" s="663"/>
      <c r="BC7" s="663"/>
      <c r="BD7" s="663"/>
      <c r="BE7" s="663"/>
      <c r="BF7" s="664"/>
      <c r="BG7" s="665">
        <v>1156197</v>
      </c>
      <c r="BH7" s="666"/>
      <c r="BI7" s="666"/>
      <c r="BJ7" s="666"/>
      <c r="BK7" s="666"/>
      <c r="BL7" s="666"/>
      <c r="BM7" s="666"/>
      <c r="BN7" s="667"/>
      <c r="BO7" s="692">
        <v>45.9</v>
      </c>
      <c r="BP7" s="692"/>
      <c r="BQ7" s="692"/>
      <c r="BR7" s="692"/>
      <c r="BS7" s="693">
        <v>35404</v>
      </c>
      <c r="BT7" s="693"/>
      <c r="BU7" s="693"/>
      <c r="BV7" s="693"/>
      <c r="BW7" s="693"/>
      <c r="BX7" s="693"/>
      <c r="BY7" s="693"/>
      <c r="BZ7" s="693"/>
      <c r="CA7" s="693"/>
      <c r="CB7" s="751"/>
      <c r="CD7" s="707" t="s">
        <v>241</v>
      </c>
      <c r="CE7" s="704"/>
      <c r="CF7" s="704"/>
      <c r="CG7" s="704"/>
      <c r="CH7" s="704"/>
      <c r="CI7" s="704"/>
      <c r="CJ7" s="704"/>
      <c r="CK7" s="704"/>
      <c r="CL7" s="704"/>
      <c r="CM7" s="704"/>
      <c r="CN7" s="704"/>
      <c r="CO7" s="704"/>
      <c r="CP7" s="704"/>
      <c r="CQ7" s="705"/>
      <c r="CR7" s="665">
        <v>5820652</v>
      </c>
      <c r="CS7" s="666"/>
      <c r="CT7" s="666"/>
      <c r="CU7" s="666"/>
      <c r="CV7" s="666"/>
      <c r="CW7" s="666"/>
      <c r="CX7" s="666"/>
      <c r="CY7" s="667"/>
      <c r="CZ7" s="692">
        <v>28.7</v>
      </c>
      <c r="DA7" s="692"/>
      <c r="DB7" s="692"/>
      <c r="DC7" s="692"/>
      <c r="DD7" s="671">
        <v>4019723</v>
      </c>
      <c r="DE7" s="666"/>
      <c r="DF7" s="666"/>
      <c r="DG7" s="666"/>
      <c r="DH7" s="666"/>
      <c r="DI7" s="666"/>
      <c r="DJ7" s="666"/>
      <c r="DK7" s="666"/>
      <c r="DL7" s="666"/>
      <c r="DM7" s="666"/>
      <c r="DN7" s="666"/>
      <c r="DO7" s="666"/>
      <c r="DP7" s="667"/>
      <c r="DQ7" s="671">
        <v>1391146</v>
      </c>
      <c r="DR7" s="666"/>
      <c r="DS7" s="666"/>
      <c r="DT7" s="666"/>
      <c r="DU7" s="666"/>
      <c r="DV7" s="666"/>
      <c r="DW7" s="666"/>
      <c r="DX7" s="666"/>
      <c r="DY7" s="666"/>
      <c r="DZ7" s="666"/>
      <c r="EA7" s="666"/>
      <c r="EB7" s="666"/>
      <c r="EC7" s="706"/>
    </row>
    <row r="8" spans="2:143" ht="11.25" customHeight="1" x14ac:dyDescent="0.15">
      <c r="B8" s="662" t="s">
        <v>242</v>
      </c>
      <c r="C8" s="663"/>
      <c r="D8" s="663"/>
      <c r="E8" s="663"/>
      <c r="F8" s="663"/>
      <c r="G8" s="663"/>
      <c r="H8" s="663"/>
      <c r="I8" s="663"/>
      <c r="J8" s="663"/>
      <c r="K8" s="663"/>
      <c r="L8" s="663"/>
      <c r="M8" s="663"/>
      <c r="N8" s="663"/>
      <c r="O8" s="663"/>
      <c r="P8" s="663"/>
      <c r="Q8" s="664"/>
      <c r="R8" s="665">
        <v>8033</v>
      </c>
      <c r="S8" s="666"/>
      <c r="T8" s="666"/>
      <c r="U8" s="666"/>
      <c r="V8" s="666"/>
      <c r="W8" s="666"/>
      <c r="X8" s="666"/>
      <c r="Y8" s="667"/>
      <c r="Z8" s="692">
        <v>0</v>
      </c>
      <c r="AA8" s="692"/>
      <c r="AB8" s="692"/>
      <c r="AC8" s="692"/>
      <c r="AD8" s="693">
        <v>8033</v>
      </c>
      <c r="AE8" s="693"/>
      <c r="AF8" s="693"/>
      <c r="AG8" s="693"/>
      <c r="AH8" s="693"/>
      <c r="AI8" s="693"/>
      <c r="AJ8" s="693"/>
      <c r="AK8" s="693"/>
      <c r="AL8" s="668">
        <v>0.1</v>
      </c>
      <c r="AM8" s="669"/>
      <c r="AN8" s="669"/>
      <c r="AO8" s="694"/>
      <c r="AP8" s="662" t="s">
        <v>243</v>
      </c>
      <c r="AQ8" s="663"/>
      <c r="AR8" s="663"/>
      <c r="AS8" s="663"/>
      <c r="AT8" s="663"/>
      <c r="AU8" s="663"/>
      <c r="AV8" s="663"/>
      <c r="AW8" s="663"/>
      <c r="AX8" s="663"/>
      <c r="AY8" s="663"/>
      <c r="AZ8" s="663"/>
      <c r="BA8" s="663"/>
      <c r="BB8" s="663"/>
      <c r="BC8" s="663"/>
      <c r="BD8" s="663"/>
      <c r="BE8" s="663"/>
      <c r="BF8" s="664"/>
      <c r="BG8" s="665">
        <v>36727</v>
      </c>
      <c r="BH8" s="666"/>
      <c r="BI8" s="666"/>
      <c r="BJ8" s="666"/>
      <c r="BK8" s="666"/>
      <c r="BL8" s="666"/>
      <c r="BM8" s="666"/>
      <c r="BN8" s="667"/>
      <c r="BO8" s="692">
        <v>1.5</v>
      </c>
      <c r="BP8" s="692"/>
      <c r="BQ8" s="692"/>
      <c r="BR8" s="692"/>
      <c r="BS8" s="693" t="s">
        <v>244</v>
      </c>
      <c r="BT8" s="693"/>
      <c r="BU8" s="693"/>
      <c r="BV8" s="693"/>
      <c r="BW8" s="693"/>
      <c r="BX8" s="693"/>
      <c r="BY8" s="693"/>
      <c r="BZ8" s="693"/>
      <c r="CA8" s="693"/>
      <c r="CB8" s="751"/>
      <c r="CD8" s="707" t="s">
        <v>245</v>
      </c>
      <c r="CE8" s="704"/>
      <c r="CF8" s="704"/>
      <c r="CG8" s="704"/>
      <c r="CH8" s="704"/>
      <c r="CI8" s="704"/>
      <c r="CJ8" s="704"/>
      <c r="CK8" s="704"/>
      <c r="CL8" s="704"/>
      <c r="CM8" s="704"/>
      <c r="CN8" s="704"/>
      <c r="CO8" s="704"/>
      <c r="CP8" s="704"/>
      <c r="CQ8" s="705"/>
      <c r="CR8" s="665">
        <v>4822390</v>
      </c>
      <c r="CS8" s="666"/>
      <c r="CT8" s="666"/>
      <c r="CU8" s="666"/>
      <c r="CV8" s="666"/>
      <c r="CW8" s="666"/>
      <c r="CX8" s="666"/>
      <c r="CY8" s="667"/>
      <c r="CZ8" s="692">
        <v>23.8</v>
      </c>
      <c r="DA8" s="692"/>
      <c r="DB8" s="692"/>
      <c r="DC8" s="692"/>
      <c r="DD8" s="671">
        <v>40072</v>
      </c>
      <c r="DE8" s="666"/>
      <c r="DF8" s="666"/>
      <c r="DG8" s="666"/>
      <c r="DH8" s="666"/>
      <c r="DI8" s="666"/>
      <c r="DJ8" s="666"/>
      <c r="DK8" s="666"/>
      <c r="DL8" s="666"/>
      <c r="DM8" s="666"/>
      <c r="DN8" s="666"/>
      <c r="DO8" s="666"/>
      <c r="DP8" s="667"/>
      <c r="DQ8" s="671">
        <v>2249897</v>
      </c>
      <c r="DR8" s="666"/>
      <c r="DS8" s="666"/>
      <c r="DT8" s="666"/>
      <c r="DU8" s="666"/>
      <c r="DV8" s="666"/>
      <c r="DW8" s="666"/>
      <c r="DX8" s="666"/>
      <c r="DY8" s="666"/>
      <c r="DZ8" s="666"/>
      <c r="EA8" s="666"/>
      <c r="EB8" s="666"/>
      <c r="EC8" s="706"/>
    </row>
    <row r="9" spans="2:143" ht="11.25" customHeight="1" x14ac:dyDescent="0.15">
      <c r="B9" s="662" t="s">
        <v>246</v>
      </c>
      <c r="C9" s="663"/>
      <c r="D9" s="663"/>
      <c r="E9" s="663"/>
      <c r="F9" s="663"/>
      <c r="G9" s="663"/>
      <c r="H9" s="663"/>
      <c r="I9" s="663"/>
      <c r="J9" s="663"/>
      <c r="K9" s="663"/>
      <c r="L9" s="663"/>
      <c r="M9" s="663"/>
      <c r="N9" s="663"/>
      <c r="O9" s="663"/>
      <c r="P9" s="663"/>
      <c r="Q9" s="664"/>
      <c r="R9" s="665">
        <v>9786</v>
      </c>
      <c r="S9" s="666"/>
      <c r="T9" s="666"/>
      <c r="U9" s="666"/>
      <c r="V9" s="666"/>
      <c r="W9" s="666"/>
      <c r="X9" s="666"/>
      <c r="Y9" s="667"/>
      <c r="Z9" s="692">
        <v>0</v>
      </c>
      <c r="AA9" s="692"/>
      <c r="AB9" s="692"/>
      <c r="AC9" s="692"/>
      <c r="AD9" s="693">
        <v>9786</v>
      </c>
      <c r="AE9" s="693"/>
      <c r="AF9" s="693"/>
      <c r="AG9" s="693"/>
      <c r="AH9" s="693"/>
      <c r="AI9" s="693"/>
      <c r="AJ9" s="693"/>
      <c r="AK9" s="693"/>
      <c r="AL9" s="668">
        <v>0.1</v>
      </c>
      <c r="AM9" s="669"/>
      <c r="AN9" s="669"/>
      <c r="AO9" s="694"/>
      <c r="AP9" s="662" t="s">
        <v>247</v>
      </c>
      <c r="AQ9" s="663"/>
      <c r="AR9" s="663"/>
      <c r="AS9" s="663"/>
      <c r="AT9" s="663"/>
      <c r="AU9" s="663"/>
      <c r="AV9" s="663"/>
      <c r="AW9" s="663"/>
      <c r="AX9" s="663"/>
      <c r="AY9" s="663"/>
      <c r="AZ9" s="663"/>
      <c r="BA9" s="663"/>
      <c r="BB9" s="663"/>
      <c r="BC9" s="663"/>
      <c r="BD9" s="663"/>
      <c r="BE9" s="663"/>
      <c r="BF9" s="664"/>
      <c r="BG9" s="665">
        <v>925564</v>
      </c>
      <c r="BH9" s="666"/>
      <c r="BI9" s="666"/>
      <c r="BJ9" s="666"/>
      <c r="BK9" s="666"/>
      <c r="BL9" s="666"/>
      <c r="BM9" s="666"/>
      <c r="BN9" s="667"/>
      <c r="BO9" s="692">
        <v>36.700000000000003</v>
      </c>
      <c r="BP9" s="692"/>
      <c r="BQ9" s="692"/>
      <c r="BR9" s="692"/>
      <c r="BS9" s="693" t="s">
        <v>138</v>
      </c>
      <c r="BT9" s="693"/>
      <c r="BU9" s="693"/>
      <c r="BV9" s="693"/>
      <c r="BW9" s="693"/>
      <c r="BX9" s="693"/>
      <c r="BY9" s="693"/>
      <c r="BZ9" s="693"/>
      <c r="CA9" s="693"/>
      <c r="CB9" s="751"/>
      <c r="CD9" s="707" t="s">
        <v>248</v>
      </c>
      <c r="CE9" s="704"/>
      <c r="CF9" s="704"/>
      <c r="CG9" s="704"/>
      <c r="CH9" s="704"/>
      <c r="CI9" s="704"/>
      <c r="CJ9" s="704"/>
      <c r="CK9" s="704"/>
      <c r="CL9" s="704"/>
      <c r="CM9" s="704"/>
      <c r="CN9" s="704"/>
      <c r="CO9" s="704"/>
      <c r="CP9" s="704"/>
      <c r="CQ9" s="705"/>
      <c r="CR9" s="665">
        <v>1072831</v>
      </c>
      <c r="CS9" s="666"/>
      <c r="CT9" s="666"/>
      <c r="CU9" s="666"/>
      <c r="CV9" s="666"/>
      <c r="CW9" s="666"/>
      <c r="CX9" s="666"/>
      <c r="CY9" s="667"/>
      <c r="CZ9" s="692">
        <v>5.3</v>
      </c>
      <c r="DA9" s="692"/>
      <c r="DB9" s="692"/>
      <c r="DC9" s="692"/>
      <c r="DD9" s="671">
        <v>56987</v>
      </c>
      <c r="DE9" s="666"/>
      <c r="DF9" s="666"/>
      <c r="DG9" s="666"/>
      <c r="DH9" s="666"/>
      <c r="DI9" s="666"/>
      <c r="DJ9" s="666"/>
      <c r="DK9" s="666"/>
      <c r="DL9" s="666"/>
      <c r="DM9" s="666"/>
      <c r="DN9" s="666"/>
      <c r="DO9" s="666"/>
      <c r="DP9" s="667"/>
      <c r="DQ9" s="671">
        <v>852536</v>
      </c>
      <c r="DR9" s="666"/>
      <c r="DS9" s="666"/>
      <c r="DT9" s="666"/>
      <c r="DU9" s="666"/>
      <c r="DV9" s="666"/>
      <c r="DW9" s="666"/>
      <c r="DX9" s="666"/>
      <c r="DY9" s="666"/>
      <c r="DZ9" s="666"/>
      <c r="EA9" s="666"/>
      <c r="EB9" s="666"/>
      <c r="EC9" s="706"/>
    </row>
    <row r="10" spans="2:143" ht="11.25" customHeight="1" x14ac:dyDescent="0.15">
      <c r="B10" s="662" t="s">
        <v>249</v>
      </c>
      <c r="C10" s="663"/>
      <c r="D10" s="663"/>
      <c r="E10" s="663"/>
      <c r="F10" s="663"/>
      <c r="G10" s="663"/>
      <c r="H10" s="663"/>
      <c r="I10" s="663"/>
      <c r="J10" s="663"/>
      <c r="K10" s="663"/>
      <c r="L10" s="663"/>
      <c r="M10" s="663"/>
      <c r="N10" s="663"/>
      <c r="O10" s="663"/>
      <c r="P10" s="663"/>
      <c r="Q10" s="664"/>
      <c r="R10" s="665" t="s">
        <v>138</v>
      </c>
      <c r="S10" s="666"/>
      <c r="T10" s="666"/>
      <c r="U10" s="666"/>
      <c r="V10" s="666"/>
      <c r="W10" s="666"/>
      <c r="X10" s="666"/>
      <c r="Y10" s="667"/>
      <c r="Z10" s="692" t="s">
        <v>244</v>
      </c>
      <c r="AA10" s="692"/>
      <c r="AB10" s="692"/>
      <c r="AC10" s="692"/>
      <c r="AD10" s="693" t="s">
        <v>244</v>
      </c>
      <c r="AE10" s="693"/>
      <c r="AF10" s="693"/>
      <c r="AG10" s="693"/>
      <c r="AH10" s="693"/>
      <c r="AI10" s="693"/>
      <c r="AJ10" s="693"/>
      <c r="AK10" s="693"/>
      <c r="AL10" s="668" t="s">
        <v>244</v>
      </c>
      <c r="AM10" s="669"/>
      <c r="AN10" s="669"/>
      <c r="AO10" s="694"/>
      <c r="AP10" s="662" t="s">
        <v>250</v>
      </c>
      <c r="AQ10" s="663"/>
      <c r="AR10" s="663"/>
      <c r="AS10" s="663"/>
      <c r="AT10" s="663"/>
      <c r="AU10" s="663"/>
      <c r="AV10" s="663"/>
      <c r="AW10" s="663"/>
      <c r="AX10" s="663"/>
      <c r="AY10" s="663"/>
      <c r="AZ10" s="663"/>
      <c r="BA10" s="663"/>
      <c r="BB10" s="663"/>
      <c r="BC10" s="663"/>
      <c r="BD10" s="663"/>
      <c r="BE10" s="663"/>
      <c r="BF10" s="664"/>
      <c r="BG10" s="665">
        <v>90227</v>
      </c>
      <c r="BH10" s="666"/>
      <c r="BI10" s="666"/>
      <c r="BJ10" s="666"/>
      <c r="BK10" s="666"/>
      <c r="BL10" s="666"/>
      <c r="BM10" s="666"/>
      <c r="BN10" s="667"/>
      <c r="BO10" s="692">
        <v>3.6</v>
      </c>
      <c r="BP10" s="692"/>
      <c r="BQ10" s="692"/>
      <c r="BR10" s="692"/>
      <c r="BS10" s="693">
        <v>14935</v>
      </c>
      <c r="BT10" s="693"/>
      <c r="BU10" s="693"/>
      <c r="BV10" s="693"/>
      <c r="BW10" s="693"/>
      <c r="BX10" s="693"/>
      <c r="BY10" s="693"/>
      <c r="BZ10" s="693"/>
      <c r="CA10" s="693"/>
      <c r="CB10" s="751"/>
      <c r="CD10" s="707" t="s">
        <v>251</v>
      </c>
      <c r="CE10" s="704"/>
      <c r="CF10" s="704"/>
      <c r="CG10" s="704"/>
      <c r="CH10" s="704"/>
      <c r="CI10" s="704"/>
      <c r="CJ10" s="704"/>
      <c r="CK10" s="704"/>
      <c r="CL10" s="704"/>
      <c r="CM10" s="704"/>
      <c r="CN10" s="704"/>
      <c r="CO10" s="704"/>
      <c r="CP10" s="704"/>
      <c r="CQ10" s="705"/>
      <c r="CR10" s="665">
        <v>25550</v>
      </c>
      <c r="CS10" s="666"/>
      <c r="CT10" s="666"/>
      <c r="CU10" s="666"/>
      <c r="CV10" s="666"/>
      <c r="CW10" s="666"/>
      <c r="CX10" s="666"/>
      <c r="CY10" s="667"/>
      <c r="CZ10" s="692">
        <v>0.1</v>
      </c>
      <c r="DA10" s="692"/>
      <c r="DB10" s="692"/>
      <c r="DC10" s="692"/>
      <c r="DD10" s="671" t="s">
        <v>244</v>
      </c>
      <c r="DE10" s="666"/>
      <c r="DF10" s="666"/>
      <c r="DG10" s="666"/>
      <c r="DH10" s="666"/>
      <c r="DI10" s="666"/>
      <c r="DJ10" s="666"/>
      <c r="DK10" s="666"/>
      <c r="DL10" s="666"/>
      <c r="DM10" s="666"/>
      <c r="DN10" s="666"/>
      <c r="DO10" s="666"/>
      <c r="DP10" s="667"/>
      <c r="DQ10" s="671">
        <v>25550</v>
      </c>
      <c r="DR10" s="666"/>
      <c r="DS10" s="666"/>
      <c r="DT10" s="666"/>
      <c r="DU10" s="666"/>
      <c r="DV10" s="666"/>
      <c r="DW10" s="666"/>
      <c r="DX10" s="666"/>
      <c r="DY10" s="666"/>
      <c r="DZ10" s="666"/>
      <c r="EA10" s="666"/>
      <c r="EB10" s="666"/>
      <c r="EC10" s="706"/>
    </row>
    <row r="11" spans="2:143" ht="11.25" customHeight="1" x14ac:dyDescent="0.15">
      <c r="B11" s="662" t="s">
        <v>252</v>
      </c>
      <c r="C11" s="663"/>
      <c r="D11" s="663"/>
      <c r="E11" s="663"/>
      <c r="F11" s="663"/>
      <c r="G11" s="663"/>
      <c r="H11" s="663"/>
      <c r="I11" s="663"/>
      <c r="J11" s="663"/>
      <c r="K11" s="663"/>
      <c r="L11" s="663"/>
      <c r="M11" s="663"/>
      <c r="N11" s="663"/>
      <c r="O11" s="663"/>
      <c r="P11" s="663"/>
      <c r="Q11" s="664"/>
      <c r="R11" s="665">
        <v>576149</v>
      </c>
      <c r="S11" s="666"/>
      <c r="T11" s="666"/>
      <c r="U11" s="666"/>
      <c r="V11" s="666"/>
      <c r="W11" s="666"/>
      <c r="X11" s="666"/>
      <c r="Y11" s="667"/>
      <c r="Z11" s="668">
        <v>2.7</v>
      </c>
      <c r="AA11" s="669"/>
      <c r="AB11" s="669"/>
      <c r="AC11" s="670"/>
      <c r="AD11" s="671">
        <v>576149</v>
      </c>
      <c r="AE11" s="666"/>
      <c r="AF11" s="666"/>
      <c r="AG11" s="666"/>
      <c r="AH11" s="666"/>
      <c r="AI11" s="666"/>
      <c r="AJ11" s="666"/>
      <c r="AK11" s="667"/>
      <c r="AL11" s="668">
        <v>6.8</v>
      </c>
      <c r="AM11" s="669"/>
      <c r="AN11" s="669"/>
      <c r="AO11" s="694"/>
      <c r="AP11" s="662" t="s">
        <v>253</v>
      </c>
      <c r="AQ11" s="663"/>
      <c r="AR11" s="663"/>
      <c r="AS11" s="663"/>
      <c r="AT11" s="663"/>
      <c r="AU11" s="663"/>
      <c r="AV11" s="663"/>
      <c r="AW11" s="663"/>
      <c r="AX11" s="663"/>
      <c r="AY11" s="663"/>
      <c r="AZ11" s="663"/>
      <c r="BA11" s="663"/>
      <c r="BB11" s="663"/>
      <c r="BC11" s="663"/>
      <c r="BD11" s="663"/>
      <c r="BE11" s="663"/>
      <c r="BF11" s="664"/>
      <c r="BG11" s="665">
        <v>103679</v>
      </c>
      <c r="BH11" s="666"/>
      <c r="BI11" s="666"/>
      <c r="BJ11" s="666"/>
      <c r="BK11" s="666"/>
      <c r="BL11" s="666"/>
      <c r="BM11" s="666"/>
      <c r="BN11" s="667"/>
      <c r="BO11" s="692">
        <v>4.0999999999999996</v>
      </c>
      <c r="BP11" s="692"/>
      <c r="BQ11" s="692"/>
      <c r="BR11" s="692"/>
      <c r="BS11" s="693">
        <v>20469</v>
      </c>
      <c r="BT11" s="693"/>
      <c r="BU11" s="693"/>
      <c r="BV11" s="693"/>
      <c r="BW11" s="693"/>
      <c r="BX11" s="693"/>
      <c r="BY11" s="693"/>
      <c r="BZ11" s="693"/>
      <c r="CA11" s="693"/>
      <c r="CB11" s="751"/>
      <c r="CD11" s="707" t="s">
        <v>254</v>
      </c>
      <c r="CE11" s="704"/>
      <c r="CF11" s="704"/>
      <c r="CG11" s="704"/>
      <c r="CH11" s="704"/>
      <c r="CI11" s="704"/>
      <c r="CJ11" s="704"/>
      <c r="CK11" s="704"/>
      <c r="CL11" s="704"/>
      <c r="CM11" s="704"/>
      <c r="CN11" s="704"/>
      <c r="CO11" s="704"/>
      <c r="CP11" s="704"/>
      <c r="CQ11" s="705"/>
      <c r="CR11" s="665">
        <v>2372552</v>
      </c>
      <c r="CS11" s="666"/>
      <c r="CT11" s="666"/>
      <c r="CU11" s="666"/>
      <c r="CV11" s="666"/>
      <c r="CW11" s="666"/>
      <c r="CX11" s="666"/>
      <c r="CY11" s="667"/>
      <c r="CZ11" s="692">
        <v>11.7</v>
      </c>
      <c r="DA11" s="692"/>
      <c r="DB11" s="692"/>
      <c r="DC11" s="692"/>
      <c r="DD11" s="671">
        <v>206913</v>
      </c>
      <c r="DE11" s="666"/>
      <c r="DF11" s="666"/>
      <c r="DG11" s="666"/>
      <c r="DH11" s="666"/>
      <c r="DI11" s="666"/>
      <c r="DJ11" s="666"/>
      <c r="DK11" s="666"/>
      <c r="DL11" s="666"/>
      <c r="DM11" s="666"/>
      <c r="DN11" s="666"/>
      <c r="DO11" s="666"/>
      <c r="DP11" s="667"/>
      <c r="DQ11" s="671">
        <v>299095</v>
      </c>
      <c r="DR11" s="666"/>
      <c r="DS11" s="666"/>
      <c r="DT11" s="666"/>
      <c r="DU11" s="666"/>
      <c r="DV11" s="666"/>
      <c r="DW11" s="666"/>
      <c r="DX11" s="666"/>
      <c r="DY11" s="666"/>
      <c r="DZ11" s="666"/>
      <c r="EA11" s="666"/>
      <c r="EB11" s="666"/>
      <c r="EC11" s="706"/>
    </row>
    <row r="12" spans="2:143" ht="11.25" customHeight="1" x14ac:dyDescent="0.15">
      <c r="B12" s="662" t="s">
        <v>255</v>
      </c>
      <c r="C12" s="663"/>
      <c r="D12" s="663"/>
      <c r="E12" s="663"/>
      <c r="F12" s="663"/>
      <c r="G12" s="663"/>
      <c r="H12" s="663"/>
      <c r="I12" s="663"/>
      <c r="J12" s="663"/>
      <c r="K12" s="663"/>
      <c r="L12" s="663"/>
      <c r="M12" s="663"/>
      <c r="N12" s="663"/>
      <c r="O12" s="663"/>
      <c r="P12" s="663"/>
      <c r="Q12" s="664"/>
      <c r="R12" s="665">
        <v>4867</v>
      </c>
      <c r="S12" s="666"/>
      <c r="T12" s="666"/>
      <c r="U12" s="666"/>
      <c r="V12" s="666"/>
      <c r="W12" s="666"/>
      <c r="X12" s="666"/>
      <c r="Y12" s="667"/>
      <c r="Z12" s="692">
        <v>0</v>
      </c>
      <c r="AA12" s="692"/>
      <c r="AB12" s="692"/>
      <c r="AC12" s="692"/>
      <c r="AD12" s="693">
        <v>4867</v>
      </c>
      <c r="AE12" s="693"/>
      <c r="AF12" s="693"/>
      <c r="AG12" s="693"/>
      <c r="AH12" s="693"/>
      <c r="AI12" s="693"/>
      <c r="AJ12" s="693"/>
      <c r="AK12" s="693"/>
      <c r="AL12" s="668">
        <v>0.1</v>
      </c>
      <c r="AM12" s="669"/>
      <c r="AN12" s="669"/>
      <c r="AO12" s="694"/>
      <c r="AP12" s="662" t="s">
        <v>256</v>
      </c>
      <c r="AQ12" s="663"/>
      <c r="AR12" s="663"/>
      <c r="AS12" s="663"/>
      <c r="AT12" s="663"/>
      <c r="AU12" s="663"/>
      <c r="AV12" s="663"/>
      <c r="AW12" s="663"/>
      <c r="AX12" s="663"/>
      <c r="AY12" s="663"/>
      <c r="AZ12" s="663"/>
      <c r="BA12" s="663"/>
      <c r="BB12" s="663"/>
      <c r="BC12" s="663"/>
      <c r="BD12" s="663"/>
      <c r="BE12" s="663"/>
      <c r="BF12" s="664"/>
      <c r="BG12" s="665">
        <v>975860</v>
      </c>
      <c r="BH12" s="666"/>
      <c r="BI12" s="666"/>
      <c r="BJ12" s="666"/>
      <c r="BK12" s="666"/>
      <c r="BL12" s="666"/>
      <c r="BM12" s="666"/>
      <c r="BN12" s="667"/>
      <c r="BO12" s="692">
        <v>38.700000000000003</v>
      </c>
      <c r="BP12" s="692"/>
      <c r="BQ12" s="692"/>
      <c r="BR12" s="692"/>
      <c r="BS12" s="693" t="s">
        <v>244</v>
      </c>
      <c r="BT12" s="693"/>
      <c r="BU12" s="693"/>
      <c r="BV12" s="693"/>
      <c r="BW12" s="693"/>
      <c r="BX12" s="693"/>
      <c r="BY12" s="693"/>
      <c r="BZ12" s="693"/>
      <c r="CA12" s="693"/>
      <c r="CB12" s="751"/>
      <c r="CD12" s="707" t="s">
        <v>257</v>
      </c>
      <c r="CE12" s="704"/>
      <c r="CF12" s="704"/>
      <c r="CG12" s="704"/>
      <c r="CH12" s="704"/>
      <c r="CI12" s="704"/>
      <c r="CJ12" s="704"/>
      <c r="CK12" s="704"/>
      <c r="CL12" s="704"/>
      <c r="CM12" s="704"/>
      <c r="CN12" s="704"/>
      <c r="CO12" s="704"/>
      <c r="CP12" s="704"/>
      <c r="CQ12" s="705"/>
      <c r="CR12" s="665">
        <v>759770</v>
      </c>
      <c r="CS12" s="666"/>
      <c r="CT12" s="666"/>
      <c r="CU12" s="666"/>
      <c r="CV12" s="666"/>
      <c r="CW12" s="666"/>
      <c r="CX12" s="666"/>
      <c r="CY12" s="667"/>
      <c r="CZ12" s="692">
        <v>3.7</v>
      </c>
      <c r="DA12" s="692"/>
      <c r="DB12" s="692"/>
      <c r="DC12" s="692"/>
      <c r="DD12" s="671">
        <v>551</v>
      </c>
      <c r="DE12" s="666"/>
      <c r="DF12" s="666"/>
      <c r="DG12" s="666"/>
      <c r="DH12" s="666"/>
      <c r="DI12" s="666"/>
      <c r="DJ12" s="666"/>
      <c r="DK12" s="666"/>
      <c r="DL12" s="666"/>
      <c r="DM12" s="666"/>
      <c r="DN12" s="666"/>
      <c r="DO12" s="666"/>
      <c r="DP12" s="667"/>
      <c r="DQ12" s="671">
        <v>313809</v>
      </c>
      <c r="DR12" s="666"/>
      <c r="DS12" s="666"/>
      <c r="DT12" s="666"/>
      <c r="DU12" s="666"/>
      <c r="DV12" s="666"/>
      <c r="DW12" s="666"/>
      <c r="DX12" s="666"/>
      <c r="DY12" s="666"/>
      <c r="DZ12" s="666"/>
      <c r="EA12" s="666"/>
      <c r="EB12" s="666"/>
      <c r="EC12" s="706"/>
    </row>
    <row r="13" spans="2:143" ht="11.25" customHeight="1" x14ac:dyDescent="0.15">
      <c r="B13" s="662" t="s">
        <v>258</v>
      </c>
      <c r="C13" s="663"/>
      <c r="D13" s="663"/>
      <c r="E13" s="663"/>
      <c r="F13" s="663"/>
      <c r="G13" s="663"/>
      <c r="H13" s="663"/>
      <c r="I13" s="663"/>
      <c r="J13" s="663"/>
      <c r="K13" s="663"/>
      <c r="L13" s="663"/>
      <c r="M13" s="663"/>
      <c r="N13" s="663"/>
      <c r="O13" s="663"/>
      <c r="P13" s="663"/>
      <c r="Q13" s="664"/>
      <c r="R13" s="665" t="s">
        <v>244</v>
      </c>
      <c r="S13" s="666"/>
      <c r="T13" s="666"/>
      <c r="U13" s="666"/>
      <c r="V13" s="666"/>
      <c r="W13" s="666"/>
      <c r="X13" s="666"/>
      <c r="Y13" s="667"/>
      <c r="Z13" s="692" t="s">
        <v>138</v>
      </c>
      <c r="AA13" s="692"/>
      <c r="AB13" s="692"/>
      <c r="AC13" s="692"/>
      <c r="AD13" s="693" t="s">
        <v>244</v>
      </c>
      <c r="AE13" s="693"/>
      <c r="AF13" s="693"/>
      <c r="AG13" s="693"/>
      <c r="AH13" s="693"/>
      <c r="AI13" s="693"/>
      <c r="AJ13" s="693"/>
      <c r="AK13" s="693"/>
      <c r="AL13" s="668" t="s">
        <v>138</v>
      </c>
      <c r="AM13" s="669"/>
      <c r="AN13" s="669"/>
      <c r="AO13" s="694"/>
      <c r="AP13" s="662" t="s">
        <v>259</v>
      </c>
      <c r="AQ13" s="663"/>
      <c r="AR13" s="663"/>
      <c r="AS13" s="663"/>
      <c r="AT13" s="663"/>
      <c r="AU13" s="663"/>
      <c r="AV13" s="663"/>
      <c r="AW13" s="663"/>
      <c r="AX13" s="663"/>
      <c r="AY13" s="663"/>
      <c r="AZ13" s="663"/>
      <c r="BA13" s="663"/>
      <c r="BB13" s="663"/>
      <c r="BC13" s="663"/>
      <c r="BD13" s="663"/>
      <c r="BE13" s="663"/>
      <c r="BF13" s="664"/>
      <c r="BG13" s="665">
        <v>962276</v>
      </c>
      <c r="BH13" s="666"/>
      <c r="BI13" s="666"/>
      <c r="BJ13" s="666"/>
      <c r="BK13" s="666"/>
      <c r="BL13" s="666"/>
      <c r="BM13" s="666"/>
      <c r="BN13" s="667"/>
      <c r="BO13" s="692">
        <v>38.200000000000003</v>
      </c>
      <c r="BP13" s="692"/>
      <c r="BQ13" s="692"/>
      <c r="BR13" s="692"/>
      <c r="BS13" s="693" t="s">
        <v>244</v>
      </c>
      <c r="BT13" s="693"/>
      <c r="BU13" s="693"/>
      <c r="BV13" s="693"/>
      <c r="BW13" s="693"/>
      <c r="BX13" s="693"/>
      <c r="BY13" s="693"/>
      <c r="BZ13" s="693"/>
      <c r="CA13" s="693"/>
      <c r="CB13" s="751"/>
      <c r="CD13" s="707" t="s">
        <v>260</v>
      </c>
      <c r="CE13" s="704"/>
      <c r="CF13" s="704"/>
      <c r="CG13" s="704"/>
      <c r="CH13" s="704"/>
      <c r="CI13" s="704"/>
      <c r="CJ13" s="704"/>
      <c r="CK13" s="704"/>
      <c r="CL13" s="704"/>
      <c r="CM13" s="704"/>
      <c r="CN13" s="704"/>
      <c r="CO13" s="704"/>
      <c r="CP13" s="704"/>
      <c r="CQ13" s="705"/>
      <c r="CR13" s="665">
        <v>1758172</v>
      </c>
      <c r="CS13" s="666"/>
      <c r="CT13" s="666"/>
      <c r="CU13" s="666"/>
      <c r="CV13" s="666"/>
      <c r="CW13" s="666"/>
      <c r="CX13" s="666"/>
      <c r="CY13" s="667"/>
      <c r="CZ13" s="692">
        <v>8.6999999999999993</v>
      </c>
      <c r="DA13" s="692"/>
      <c r="DB13" s="692"/>
      <c r="DC13" s="692"/>
      <c r="DD13" s="671">
        <v>742204</v>
      </c>
      <c r="DE13" s="666"/>
      <c r="DF13" s="666"/>
      <c r="DG13" s="666"/>
      <c r="DH13" s="666"/>
      <c r="DI13" s="666"/>
      <c r="DJ13" s="666"/>
      <c r="DK13" s="666"/>
      <c r="DL13" s="666"/>
      <c r="DM13" s="666"/>
      <c r="DN13" s="666"/>
      <c r="DO13" s="666"/>
      <c r="DP13" s="667"/>
      <c r="DQ13" s="671">
        <v>1053759</v>
      </c>
      <c r="DR13" s="666"/>
      <c r="DS13" s="666"/>
      <c r="DT13" s="666"/>
      <c r="DU13" s="666"/>
      <c r="DV13" s="666"/>
      <c r="DW13" s="666"/>
      <c r="DX13" s="666"/>
      <c r="DY13" s="666"/>
      <c r="DZ13" s="666"/>
      <c r="EA13" s="666"/>
      <c r="EB13" s="666"/>
      <c r="EC13" s="706"/>
    </row>
    <row r="14" spans="2:143" ht="11.25" customHeight="1" x14ac:dyDescent="0.15">
      <c r="B14" s="662" t="s">
        <v>261</v>
      </c>
      <c r="C14" s="663"/>
      <c r="D14" s="663"/>
      <c r="E14" s="663"/>
      <c r="F14" s="663"/>
      <c r="G14" s="663"/>
      <c r="H14" s="663"/>
      <c r="I14" s="663"/>
      <c r="J14" s="663"/>
      <c r="K14" s="663"/>
      <c r="L14" s="663"/>
      <c r="M14" s="663"/>
      <c r="N14" s="663"/>
      <c r="O14" s="663"/>
      <c r="P14" s="663"/>
      <c r="Q14" s="664"/>
      <c r="R14" s="665" t="s">
        <v>138</v>
      </c>
      <c r="S14" s="666"/>
      <c r="T14" s="666"/>
      <c r="U14" s="666"/>
      <c r="V14" s="666"/>
      <c r="W14" s="666"/>
      <c r="X14" s="666"/>
      <c r="Y14" s="667"/>
      <c r="Z14" s="692" t="s">
        <v>138</v>
      </c>
      <c r="AA14" s="692"/>
      <c r="AB14" s="692"/>
      <c r="AC14" s="692"/>
      <c r="AD14" s="693" t="s">
        <v>244</v>
      </c>
      <c r="AE14" s="693"/>
      <c r="AF14" s="693"/>
      <c r="AG14" s="693"/>
      <c r="AH14" s="693"/>
      <c r="AI14" s="693"/>
      <c r="AJ14" s="693"/>
      <c r="AK14" s="693"/>
      <c r="AL14" s="668" t="s">
        <v>244</v>
      </c>
      <c r="AM14" s="669"/>
      <c r="AN14" s="669"/>
      <c r="AO14" s="694"/>
      <c r="AP14" s="662" t="s">
        <v>262</v>
      </c>
      <c r="AQ14" s="663"/>
      <c r="AR14" s="663"/>
      <c r="AS14" s="663"/>
      <c r="AT14" s="663"/>
      <c r="AU14" s="663"/>
      <c r="AV14" s="663"/>
      <c r="AW14" s="663"/>
      <c r="AX14" s="663"/>
      <c r="AY14" s="663"/>
      <c r="AZ14" s="663"/>
      <c r="BA14" s="663"/>
      <c r="BB14" s="663"/>
      <c r="BC14" s="663"/>
      <c r="BD14" s="663"/>
      <c r="BE14" s="663"/>
      <c r="BF14" s="664"/>
      <c r="BG14" s="665">
        <v>65345</v>
      </c>
      <c r="BH14" s="666"/>
      <c r="BI14" s="666"/>
      <c r="BJ14" s="666"/>
      <c r="BK14" s="666"/>
      <c r="BL14" s="666"/>
      <c r="BM14" s="666"/>
      <c r="BN14" s="667"/>
      <c r="BO14" s="692">
        <v>2.6</v>
      </c>
      <c r="BP14" s="692"/>
      <c r="BQ14" s="692"/>
      <c r="BR14" s="692"/>
      <c r="BS14" s="693" t="s">
        <v>138</v>
      </c>
      <c r="BT14" s="693"/>
      <c r="BU14" s="693"/>
      <c r="BV14" s="693"/>
      <c r="BW14" s="693"/>
      <c r="BX14" s="693"/>
      <c r="BY14" s="693"/>
      <c r="BZ14" s="693"/>
      <c r="CA14" s="693"/>
      <c r="CB14" s="751"/>
      <c r="CD14" s="707" t="s">
        <v>263</v>
      </c>
      <c r="CE14" s="704"/>
      <c r="CF14" s="704"/>
      <c r="CG14" s="704"/>
      <c r="CH14" s="704"/>
      <c r="CI14" s="704"/>
      <c r="CJ14" s="704"/>
      <c r="CK14" s="704"/>
      <c r="CL14" s="704"/>
      <c r="CM14" s="704"/>
      <c r="CN14" s="704"/>
      <c r="CO14" s="704"/>
      <c r="CP14" s="704"/>
      <c r="CQ14" s="705"/>
      <c r="CR14" s="665">
        <v>555631</v>
      </c>
      <c r="CS14" s="666"/>
      <c r="CT14" s="666"/>
      <c r="CU14" s="666"/>
      <c r="CV14" s="666"/>
      <c r="CW14" s="666"/>
      <c r="CX14" s="666"/>
      <c r="CY14" s="667"/>
      <c r="CZ14" s="692">
        <v>2.7</v>
      </c>
      <c r="DA14" s="692"/>
      <c r="DB14" s="692"/>
      <c r="DC14" s="692"/>
      <c r="DD14" s="671" t="s">
        <v>244</v>
      </c>
      <c r="DE14" s="666"/>
      <c r="DF14" s="666"/>
      <c r="DG14" s="666"/>
      <c r="DH14" s="666"/>
      <c r="DI14" s="666"/>
      <c r="DJ14" s="666"/>
      <c r="DK14" s="666"/>
      <c r="DL14" s="666"/>
      <c r="DM14" s="666"/>
      <c r="DN14" s="666"/>
      <c r="DO14" s="666"/>
      <c r="DP14" s="667"/>
      <c r="DQ14" s="671">
        <v>505631</v>
      </c>
      <c r="DR14" s="666"/>
      <c r="DS14" s="666"/>
      <c r="DT14" s="666"/>
      <c r="DU14" s="666"/>
      <c r="DV14" s="666"/>
      <c r="DW14" s="666"/>
      <c r="DX14" s="666"/>
      <c r="DY14" s="666"/>
      <c r="DZ14" s="666"/>
      <c r="EA14" s="666"/>
      <c r="EB14" s="666"/>
      <c r="EC14" s="706"/>
    </row>
    <row r="15" spans="2:143" ht="11.25" customHeight="1" x14ac:dyDescent="0.15">
      <c r="B15" s="662" t="s">
        <v>264</v>
      </c>
      <c r="C15" s="663"/>
      <c r="D15" s="663"/>
      <c r="E15" s="663"/>
      <c r="F15" s="663"/>
      <c r="G15" s="663"/>
      <c r="H15" s="663"/>
      <c r="I15" s="663"/>
      <c r="J15" s="663"/>
      <c r="K15" s="663"/>
      <c r="L15" s="663"/>
      <c r="M15" s="663"/>
      <c r="N15" s="663"/>
      <c r="O15" s="663"/>
      <c r="P15" s="663"/>
      <c r="Q15" s="664"/>
      <c r="R15" s="665" t="s">
        <v>138</v>
      </c>
      <c r="S15" s="666"/>
      <c r="T15" s="666"/>
      <c r="U15" s="666"/>
      <c r="V15" s="666"/>
      <c r="W15" s="666"/>
      <c r="X15" s="666"/>
      <c r="Y15" s="667"/>
      <c r="Z15" s="692" t="s">
        <v>244</v>
      </c>
      <c r="AA15" s="692"/>
      <c r="AB15" s="692"/>
      <c r="AC15" s="692"/>
      <c r="AD15" s="693" t="s">
        <v>138</v>
      </c>
      <c r="AE15" s="693"/>
      <c r="AF15" s="693"/>
      <c r="AG15" s="693"/>
      <c r="AH15" s="693"/>
      <c r="AI15" s="693"/>
      <c r="AJ15" s="693"/>
      <c r="AK15" s="693"/>
      <c r="AL15" s="668" t="s">
        <v>138</v>
      </c>
      <c r="AM15" s="669"/>
      <c r="AN15" s="669"/>
      <c r="AO15" s="694"/>
      <c r="AP15" s="662" t="s">
        <v>265</v>
      </c>
      <c r="AQ15" s="663"/>
      <c r="AR15" s="663"/>
      <c r="AS15" s="663"/>
      <c r="AT15" s="663"/>
      <c r="AU15" s="663"/>
      <c r="AV15" s="663"/>
      <c r="AW15" s="663"/>
      <c r="AX15" s="663"/>
      <c r="AY15" s="663"/>
      <c r="AZ15" s="663"/>
      <c r="BA15" s="663"/>
      <c r="BB15" s="663"/>
      <c r="BC15" s="663"/>
      <c r="BD15" s="663"/>
      <c r="BE15" s="663"/>
      <c r="BF15" s="664"/>
      <c r="BG15" s="665">
        <v>177002</v>
      </c>
      <c r="BH15" s="666"/>
      <c r="BI15" s="666"/>
      <c r="BJ15" s="666"/>
      <c r="BK15" s="666"/>
      <c r="BL15" s="666"/>
      <c r="BM15" s="666"/>
      <c r="BN15" s="667"/>
      <c r="BO15" s="692">
        <v>7</v>
      </c>
      <c r="BP15" s="692"/>
      <c r="BQ15" s="692"/>
      <c r="BR15" s="692"/>
      <c r="BS15" s="693" t="s">
        <v>244</v>
      </c>
      <c r="BT15" s="693"/>
      <c r="BU15" s="693"/>
      <c r="BV15" s="693"/>
      <c r="BW15" s="693"/>
      <c r="BX15" s="693"/>
      <c r="BY15" s="693"/>
      <c r="BZ15" s="693"/>
      <c r="CA15" s="693"/>
      <c r="CB15" s="751"/>
      <c r="CD15" s="707" t="s">
        <v>266</v>
      </c>
      <c r="CE15" s="704"/>
      <c r="CF15" s="704"/>
      <c r="CG15" s="704"/>
      <c r="CH15" s="704"/>
      <c r="CI15" s="704"/>
      <c r="CJ15" s="704"/>
      <c r="CK15" s="704"/>
      <c r="CL15" s="704"/>
      <c r="CM15" s="704"/>
      <c r="CN15" s="704"/>
      <c r="CO15" s="704"/>
      <c r="CP15" s="704"/>
      <c r="CQ15" s="705"/>
      <c r="CR15" s="665">
        <v>1688624</v>
      </c>
      <c r="CS15" s="666"/>
      <c r="CT15" s="666"/>
      <c r="CU15" s="666"/>
      <c r="CV15" s="666"/>
      <c r="CW15" s="666"/>
      <c r="CX15" s="666"/>
      <c r="CY15" s="667"/>
      <c r="CZ15" s="692">
        <v>8.3000000000000007</v>
      </c>
      <c r="DA15" s="692"/>
      <c r="DB15" s="692"/>
      <c r="DC15" s="692"/>
      <c r="DD15" s="671">
        <v>620851</v>
      </c>
      <c r="DE15" s="666"/>
      <c r="DF15" s="666"/>
      <c r="DG15" s="666"/>
      <c r="DH15" s="666"/>
      <c r="DI15" s="666"/>
      <c r="DJ15" s="666"/>
      <c r="DK15" s="666"/>
      <c r="DL15" s="666"/>
      <c r="DM15" s="666"/>
      <c r="DN15" s="666"/>
      <c r="DO15" s="666"/>
      <c r="DP15" s="667"/>
      <c r="DQ15" s="671">
        <v>1045193</v>
      </c>
      <c r="DR15" s="666"/>
      <c r="DS15" s="666"/>
      <c r="DT15" s="666"/>
      <c r="DU15" s="666"/>
      <c r="DV15" s="666"/>
      <c r="DW15" s="666"/>
      <c r="DX15" s="666"/>
      <c r="DY15" s="666"/>
      <c r="DZ15" s="666"/>
      <c r="EA15" s="666"/>
      <c r="EB15" s="666"/>
      <c r="EC15" s="706"/>
    </row>
    <row r="16" spans="2:143" ht="11.25" customHeight="1" x14ac:dyDescent="0.15">
      <c r="B16" s="662" t="s">
        <v>267</v>
      </c>
      <c r="C16" s="663"/>
      <c r="D16" s="663"/>
      <c r="E16" s="663"/>
      <c r="F16" s="663"/>
      <c r="G16" s="663"/>
      <c r="H16" s="663"/>
      <c r="I16" s="663"/>
      <c r="J16" s="663"/>
      <c r="K16" s="663"/>
      <c r="L16" s="663"/>
      <c r="M16" s="663"/>
      <c r="N16" s="663"/>
      <c r="O16" s="663"/>
      <c r="P16" s="663"/>
      <c r="Q16" s="664"/>
      <c r="R16" s="665">
        <v>13946</v>
      </c>
      <c r="S16" s="666"/>
      <c r="T16" s="666"/>
      <c r="U16" s="666"/>
      <c r="V16" s="666"/>
      <c r="W16" s="666"/>
      <c r="X16" s="666"/>
      <c r="Y16" s="667"/>
      <c r="Z16" s="692">
        <v>0.1</v>
      </c>
      <c r="AA16" s="692"/>
      <c r="AB16" s="692"/>
      <c r="AC16" s="692"/>
      <c r="AD16" s="693">
        <v>13946</v>
      </c>
      <c r="AE16" s="693"/>
      <c r="AF16" s="693"/>
      <c r="AG16" s="693"/>
      <c r="AH16" s="693"/>
      <c r="AI16" s="693"/>
      <c r="AJ16" s="693"/>
      <c r="AK16" s="693"/>
      <c r="AL16" s="668">
        <v>0.2</v>
      </c>
      <c r="AM16" s="669"/>
      <c r="AN16" s="669"/>
      <c r="AO16" s="694"/>
      <c r="AP16" s="662" t="s">
        <v>268</v>
      </c>
      <c r="AQ16" s="663"/>
      <c r="AR16" s="663"/>
      <c r="AS16" s="663"/>
      <c r="AT16" s="663"/>
      <c r="AU16" s="663"/>
      <c r="AV16" s="663"/>
      <c r="AW16" s="663"/>
      <c r="AX16" s="663"/>
      <c r="AY16" s="663"/>
      <c r="AZ16" s="663"/>
      <c r="BA16" s="663"/>
      <c r="BB16" s="663"/>
      <c r="BC16" s="663"/>
      <c r="BD16" s="663"/>
      <c r="BE16" s="663"/>
      <c r="BF16" s="664"/>
      <c r="BG16" s="665">
        <v>110</v>
      </c>
      <c r="BH16" s="666"/>
      <c r="BI16" s="666"/>
      <c r="BJ16" s="666"/>
      <c r="BK16" s="666"/>
      <c r="BL16" s="666"/>
      <c r="BM16" s="666"/>
      <c r="BN16" s="667"/>
      <c r="BO16" s="692">
        <v>0</v>
      </c>
      <c r="BP16" s="692"/>
      <c r="BQ16" s="692"/>
      <c r="BR16" s="692"/>
      <c r="BS16" s="693" t="s">
        <v>138</v>
      </c>
      <c r="BT16" s="693"/>
      <c r="BU16" s="693"/>
      <c r="BV16" s="693"/>
      <c r="BW16" s="693"/>
      <c r="BX16" s="693"/>
      <c r="BY16" s="693"/>
      <c r="BZ16" s="693"/>
      <c r="CA16" s="693"/>
      <c r="CB16" s="751"/>
      <c r="CD16" s="707" t="s">
        <v>269</v>
      </c>
      <c r="CE16" s="704"/>
      <c r="CF16" s="704"/>
      <c r="CG16" s="704"/>
      <c r="CH16" s="704"/>
      <c r="CI16" s="704"/>
      <c r="CJ16" s="704"/>
      <c r="CK16" s="704"/>
      <c r="CL16" s="704"/>
      <c r="CM16" s="704"/>
      <c r="CN16" s="704"/>
      <c r="CO16" s="704"/>
      <c r="CP16" s="704"/>
      <c r="CQ16" s="705"/>
      <c r="CR16" s="665" t="s">
        <v>244</v>
      </c>
      <c r="CS16" s="666"/>
      <c r="CT16" s="666"/>
      <c r="CU16" s="666"/>
      <c r="CV16" s="666"/>
      <c r="CW16" s="666"/>
      <c r="CX16" s="666"/>
      <c r="CY16" s="667"/>
      <c r="CZ16" s="692" t="s">
        <v>270</v>
      </c>
      <c r="DA16" s="692"/>
      <c r="DB16" s="692"/>
      <c r="DC16" s="692"/>
      <c r="DD16" s="671" t="s">
        <v>138</v>
      </c>
      <c r="DE16" s="666"/>
      <c r="DF16" s="666"/>
      <c r="DG16" s="666"/>
      <c r="DH16" s="666"/>
      <c r="DI16" s="666"/>
      <c r="DJ16" s="666"/>
      <c r="DK16" s="666"/>
      <c r="DL16" s="666"/>
      <c r="DM16" s="666"/>
      <c r="DN16" s="666"/>
      <c r="DO16" s="666"/>
      <c r="DP16" s="667"/>
      <c r="DQ16" s="671" t="s">
        <v>244</v>
      </c>
      <c r="DR16" s="666"/>
      <c r="DS16" s="666"/>
      <c r="DT16" s="666"/>
      <c r="DU16" s="666"/>
      <c r="DV16" s="666"/>
      <c r="DW16" s="666"/>
      <c r="DX16" s="666"/>
      <c r="DY16" s="666"/>
      <c r="DZ16" s="666"/>
      <c r="EA16" s="666"/>
      <c r="EB16" s="666"/>
      <c r="EC16" s="706"/>
    </row>
    <row r="17" spans="2:133" ht="11.25" customHeight="1" x14ac:dyDescent="0.15">
      <c r="B17" s="662" t="s">
        <v>271</v>
      </c>
      <c r="C17" s="663"/>
      <c r="D17" s="663"/>
      <c r="E17" s="663"/>
      <c r="F17" s="663"/>
      <c r="G17" s="663"/>
      <c r="H17" s="663"/>
      <c r="I17" s="663"/>
      <c r="J17" s="663"/>
      <c r="K17" s="663"/>
      <c r="L17" s="663"/>
      <c r="M17" s="663"/>
      <c r="N17" s="663"/>
      <c r="O17" s="663"/>
      <c r="P17" s="663"/>
      <c r="Q17" s="664"/>
      <c r="R17" s="665">
        <v>30630</v>
      </c>
      <c r="S17" s="666"/>
      <c r="T17" s="666"/>
      <c r="U17" s="666"/>
      <c r="V17" s="666"/>
      <c r="W17" s="666"/>
      <c r="X17" s="666"/>
      <c r="Y17" s="667"/>
      <c r="Z17" s="692">
        <v>0.1</v>
      </c>
      <c r="AA17" s="692"/>
      <c r="AB17" s="692"/>
      <c r="AC17" s="692"/>
      <c r="AD17" s="693">
        <v>30630</v>
      </c>
      <c r="AE17" s="693"/>
      <c r="AF17" s="693"/>
      <c r="AG17" s="693"/>
      <c r="AH17" s="693"/>
      <c r="AI17" s="693"/>
      <c r="AJ17" s="693"/>
      <c r="AK17" s="693"/>
      <c r="AL17" s="668">
        <v>0.4</v>
      </c>
      <c r="AM17" s="669"/>
      <c r="AN17" s="669"/>
      <c r="AO17" s="694"/>
      <c r="AP17" s="662" t="s">
        <v>272</v>
      </c>
      <c r="AQ17" s="663"/>
      <c r="AR17" s="663"/>
      <c r="AS17" s="663"/>
      <c r="AT17" s="663"/>
      <c r="AU17" s="663"/>
      <c r="AV17" s="663"/>
      <c r="AW17" s="663"/>
      <c r="AX17" s="663"/>
      <c r="AY17" s="663"/>
      <c r="AZ17" s="663"/>
      <c r="BA17" s="663"/>
      <c r="BB17" s="663"/>
      <c r="BC17" s="663"/>
      <c r="BD17" s="663"/>
      <c r="BE17" s="663"/>
      <c r="BF17" s="664"/>
      <c r="BG17" s="665" t="s">
        <v>138</v>
      </c>
      <c r="BH17" s="666"/>
      <c r="BI17" s="666"/>
      <c r="BJ17" s="666"/>
      <c r="BK17" s="666"/>
      <c r="BL17" s="666"/>
      <c r="BM17" s="666"/>
      <c r="BN17" s="667"/>
      <c r="BO17" s="692" t="s">
        <v>244</v>
      </c>
      <c r="BP17" s="692"/>
      <c r="BQ17" s="692"/>
      <c r="BR17" s="692"/>
      <c r="BS17" s="693" t="s">
        <v>138</v>
      </c>
      <c r="BT17" s="693"/>
      <c r="BU17" s="693"/>
      <c r="BV17" s="693"/>
      <c r="BW17" s="693"/>
      <c r="BX17" s="693"/>
      <c r="BY17" s="693"/>
      <c r="BZ17" s="693"/>
      <c r="CA17" s="693"/>
      <c r="CB17" s="751"/>
      <c r="CD17" s="707" t="s">
        <v>273</v>
      </c>
      <c r="CE17" s="704"/>
      <c r="CF17" s="704"/>
      <c r="CG17" s="704"/>
      <c r="CH17" s="704"/>
      <c r="CI17" s="704"/>
      <c r="CJ17" s="704"/>
      <c r="CK17" s="704"/>
      <c r="CL17" s="704"/>
      <c r="CM17" s="704"/>
      <c r="CN17" s="704"/>
      <c r="CO17" s="704"/>
      <c r="CP17" s="704"/>
      <c r="CQ17" s="705"/>
      <c r="CR17" s="665">
        <v>1245562</v>
      </c>
      <c r="CS17" s="666"/>
      <c r="CT17" s="666"/>
      <c r="CU17" s="666"/>
      <c r="CV17" s="666"/>
      <c r="CW17" s="666"/>
      <c r="CX17" s="666"/>
      <c r="CY17" s="667"/>
      <c r="CZ17" s="692">
        <v>6.1</v>
      </c>
      <c r="DA17" s="692"/>
      <c r="DB17" s="692"/>
      <c r="DC17" s="692"/>
      <c r="DD17" s="671" t="s">
        <v>244</v>
      </c>
      <c r="DE17" s="666"/>
      <c r="DF17" s="666"/>
      <c r="DG17" s="666"/>
      <c r="DH17" s="666"/>
      <c r="DI17" s="666"/>
      <c r="DJ17" s="666"/>
      <c r="DK17" s="666"/>
      <c r="DL17" s="666"/>
      <c r="DM17" s="666"/>
      <c r="DN17" s="666"/>
      <c r="DO17" s="666"/>
      <c r="DP17" s="667"/>
      <c r="DQ17" s="671">
        <v>1187176</v>
      </c>
      <c r="DR17" s="666"/>
      <c r="DS17" s="666"/>
      <c r="DT17" s="666"/>
      <c r="DU17" s="666"/>
      <c r="DV17" s="666"/>
      <c r="DW17" s="666"/>
      <c r="DX17" s="666"/>
      <c r="DY17" s="666"/>
      <c r="DZ17" s="666"/>
      <c r="EA17" s="666"/>
      <c r="EB17" s="666"/>
      <c r="EC17" s="706"/>
    </row>
    <row r="18" spans="2:133" ht="11.25" customHeight="1" x14ac:dyDescent="0.15">
      <c r="B18" s="662" t="s">
        <v>274</v>
      </c>
      <c r="C18" s="663"/>
      <c r="D18" s="663"/>
      <c r="E18" s="663"/>
      <c r="F18" s="663"/>
      <c r="G18" s="663"/>
      <c r="H18" s="663"/>
      <c r="I18" s="663"/>
      <c r="J18" s="663"/>
      <c r="K18" s="663"/>
      <c r="L18" s="663"/>
      <c r="M18" s="663"/>
      <c r="N18" s="663"/>
      <c r="O18" s="663"/>
      <c r="P18" s="663"/>
      <c r="Q18" s="664"/>
      <c r="R18" s="665">
        <v>106985</v>
      </c>
      <c r="S18" s="666"/>
      <c r="T18" s="666"/>
      <c r="U18" s="666"/>
      <c r="V18" s="666"/>
      <c r="W18" s="666"/>
      <c r="X18" s="666"/>
      <c r="Y18" s="667"/>
      <c r="Z18" s="692">
        <v>0.5</v>
      </c>
      <c r="AA18" s="692"/>
      <c r="AB18" s="692"/>
      <c r="AC18" s="692"/>
      <c r="AD18" s="693">
        <v>96051</v>
      </c>
      <c r="AE18" s="693"/>
      <c r="AF18" s="693"/>
      <c r="AG18" s="693"/>
      <c r="AH18" s="693"/>
      <c r="AI18" s="693"/>
      <c r="AJ18" s="693"/>
      <c r="AK18" s="693"/>
      <c r="AL18" s="668">
        <v>1.1000000238418579</v>
      </c>
      <c r="AM18" s="669"/>
      <c r="AN18" s="669"/>
      <c r="AO18" s="694"/>
      <c r="AP18" s="662" t="s">
        <v>275</v>
      </c>
      <c r="AQ18" s="663"/>
      <c r="AR18" s="663"/>
      <c r="AS18" s="663"/>
      <c r="AT18" s="663"/>
      <c r="AU18" s="663"/>
      <c r="AV18" s="663"/>
      <c r="AW18" s="663"/>
      <c r="AX18" s="663"/>
      <c r="AY18" s="663"/>
      <c r="AZ18" s="663"/>
      <c r="BA18" s="663"/>
      <c r="BB18" s="663"/>
      <c r="BC18" s="663"/>
      <c r="BD18" s="663"/>
      <c r="BE18" s="663"/>
      <c r="BF18" s="664"/>
      <c r="BG18" s="665" t="s">
        <v>276</v>
      </c>
      <c r="BH18" s="666"/>
      <c r="BI18" s="666"/>
      <c r="BJ18" s="666"/>
      <c r="BK18" s="666"/>
      <c r="BL18" s="666"/>
      <c r="BM18" s="666"/>
      <c r="BN18" s="667"/>
      <c r="BO18" s="692" t="s">
        <v>138</v>
      </c>
      <c r="BP18" s="692"/>
      <c r="BQ18" s="692"/>
      <c r="BR18" s="692"/>
      <c r="BS18" s="693" t="s">
        <v>244</v>
      </c>
      <c r="BT18" s="693"/>
      <c r="BU18" s="693"/>
      <c r="BV18" s="693"/>
      <c r="BW18" s="693"/>
      <c r="BX18" s="693"/>
      <c r="BY18" s="693"/>
      <c r="BZ18" s="693"/>
      <c r="CA18" s="693"/>
      <c r="CB18" s="751"/>
      <c r="CD18" s="707" t="s">
        <v>277</v>
      </c>
      <c r="CE18" s="704"/>
      <c r="CF18" s="704"/>
      <c r="CG18" s="704"/>
      <c r="CH18" s="704"/>
      <c r="CI18" s="704"/>
      <c r="CJ18" s="704"/>
      <c r="CK18" s="704"/>
      <c r="CL18" s="704"/>
      <c r="CM18" s="704"/>
      <c r="CN18" s="704"/>
      <c r="CO18" s="704"/>
      <c r="CP18" s="704"/>
      <c r="CQ18" s="705"/>
      <c r="CR18" s="665" t="s">
        <v>138</v>
      </c>
      <c r="CS18" s="666"/>
      <c r="CT18" s="666"/>
      <c r="CU18" s="666"/>
      <c r="CV18" s="666"/>
      <c r="CW18" s="666"/>
      <c r="CX18" s="666"/>
      <c r="CY18" s="667"/>
      <c r="CZ18" s="692" t="s">
        <v>138</v>
      </c>
      <c r="DA18" s="692"/>
      <c r="DB18" s="692"/>
      <c r="DC18" s="692"/>
      <c r="DD18" s="671" t="s">
        <v>138</v>
      </c>
      <c r="DE18" s="666"/>
      <c r="DF18" s="666"/>
      <c r="DG18" s="666"/>
      <c r="DH18" s="666"/>
      <c r="DI18" s="666"/>
      <c r="DJ18" s="666"/>
      <c r="DK18" s="666"/>
      <c r="DL18" s="666"/>
      <c r="DM18" s="666"/>
      <c r="DN18" s="666"/>
      <c r="DO18" s="666"/>
      <c r="DP18" s="667"/>
      <c r="DQ18" s="671" t="s">
        <v>244</v>
      </c>
      <c r="DR18" s="666"/>
      <c r="DS18" s="666"/>
      <c r="DT18" s="666"/>
      <c r="DU18" s="666"/>
      <c r="DV18" s="666"/>
      <c r="DW18" s="666"/>
      <c r="DX18" s="666"/>
      <c r="DY18" s="666"/>
      <c r="DZ18" s="666"/>
      <c r="EA18" s="666"/>
      <c r="EB18" s="666"/>
      <c r="EC18" s="706"/>
    </row>
    <row r="19" spans="2:133" ht="11.25" customHeight="1" x14ac:dyDescent="0.15">
      <c r="B19" s="662" t="s">
        <v>278</v>
      </c>
      <c r="C19" s="663"/>
      <c r="D19" s="663"/>
      <c r="E19" s="663"/>
      <c r="F19" s="663"/>
      <c r="G19" s="663"/>
      <c r="H19" s="663"/>
      <c r="I19" s="663"/>
      <c r="J19" s="663"/>
      <c r="K19" s="663"/>
      <c r="L19" s="663"/>
      <c r="M19" s="663"/>
      <c r="N19" s="663"/>
      <c r="O19" s="663"/>
      <c r="P19" s="663"/>
      <c r="Q19" s="664"/>
      <c r="R19" s="665">
        <v>9830</v>
      </c>
      <c r="S19" s="666"/>
      <c r="T19" s="666"/>
      <c r="U19" s="666"/>
      <c r="V19" s="666"/>
      <c r="W19" s="666"/>
      <c r="X19" s="666"/>
      <c r="Y19" s="667"/>
      <c r="Z19" s="692">
        <v>0</v>
      </c>
      <c r="AA19" s="692"/>
      <c r="AB19" s="692"/>
      <c r="AC19" s="692"/>
      <c r="AD19" s="693">
        <v>9830</v>
      </c>
      <c r="AE19" s="693"/>
      <c r="AF19" s="693"/>
      <c r="AG19" s="693"/>
      <c r="AH19" s="693"/>
      <c r="AI19" s="693"/>
      <c r="AJ19" s="693"/>
      <c r="AK19" s="693"/>
      <c r="AL19" s="668">
        <v>0.1</v>
      </c>
      <c r="AM19" s="669"/>
      <c r="AN19" s="669"/>
      <c r="AO19" s="694"/>
      <c r="AP19" s="662" t="s">
        <v>279</v>
      </c>
      <c r="AQ19" s="663"/>
      <c r="AR19" s="663"/>
      <c r="AS19" s="663"/>
      <c r="AT19" s="663"/>
      <c r="AU19" s="663"/>
      <c r="AV19" s="663"/>
      <c r="AW19" s="663"/>
      <c r="AX19" s="663"/>
      <c r="AY19" s="663"/>
      <c r="AZ19" s="663"/>
      <c r="BA19" s="663"/>
      <c r="BB19" s="663"/>
      <c r="BC19" s="663"/>
      <c r="BD19" s="663"/>
      <c r="BE19" s="663"/>
      <c r="BF19" s="664"/>
      <c r="BG19" s="665">
        <v>146145</v>
      </c>
      <c r="BH19" s="666"/>
      <c r="BI19" s="666"/>
      <c r="BJ19" s="666"/>
      <c r="BK19" s="666"/>
      <c r="BL19" s="666"/>
      <c r="BM19" s="666"/>
      <c r="BN19" s="667"/>
      <c r="BO19" s="692">
        <v>5.8</v>
      </c>
      <c r="BP19" s="692"/>
      <c r="BQ19" s="692"/>
      <c r="BR19" s="692"/>
      <c r="BS19" s="693" t="s">
        <v>138</v>
      </c>
      <c r="BT19" s="693"/>
      <c r="BU19" s="693"/>
      <c r="BV19" s="693"/>
      <c r="BW19" s="693"/>
      <c r="BX19" s="693"/>
      <c r="BY19" s="693"/>
      <c r="BZ19" s="693"/>
      <c r="CA19" s="693"/>
      <c r="CB19" s="751"/>
      <c r="CD19" s="707" t="s">
        <v>280</v>
      </c>
      <c r="CE19" s="704"/>
      <c r="CF19" s="704"/>
      <c r="CG19" s="704"/>
      <c r="CH19" s="704"/>
      <c r="CI19" s="704"/>
      <c r="CJ19" s="704"/>
      <c r="CK19" s="704"/>
      <c r="CL19" s="704"/>
      <c r="CM19" s="704"/>
      <c r="CN19" s="704"/>
      <c r="CO19" s="704"/>
      <c r="CP19" s="704"/>
      <c r="CQ19" s="705"/>
      <c r="CR19" s="665" t="s">
        <v>138</v>
      </c>
      <c r="CS19" s="666"/>
      <c r="CT19" s="666"/>
      <c r="CU19" s="666"/>
      <c r="CV19" s="666"/>
      <c r="CW19" s="666"/>
      <c r="CX19" s="666"/>
      <c r="CY19" s="667"/>
      <c r="CZ19" s="692" t="s">
        <v>138</v>
      </c>
      <c r="DA19" s="692"/>
      <c r="DB19" s="692"/>
      <c r="DC19" s="692"/>
      <c r="DD19" s="671" t="s">
        <v>138</v>
      </c>
      <c r="DE19" s="666"/>
      <c r="DF19" s="666"/>
      <c r="DG19" s="666"/>
      <c r="DH19" s="666"/>
      <c r="DI19" s="666"/>
      <c r="DJ19" s="666"/>
      <c r="DK19" s="666"/>
      <c r="DL19" s="666"/>
      <c r="DM19" s="666"/>
      <c r="DN19" s="666"/>
      <c r="DO19" s="666"/>
      <c r="DP19" s="667"/>
      <c r="DQ19" s="671" t="s">
        <v>138</v>
      </c>
      <c r="DR19" s="666"/>
      <c r="DS19" s="666"/>
      <c r="DT19" s="666"/>
      <c r="DU19" s="666"/>
      <c r="DV19" s="666"/>
      <c r="DW19" s="666"/>
      <c r="DX19" s="666"/>
      <c r="DY19" s="666"/>
      <c r="DZ19" s="666"/>
      <c r="EA19" s="666"/>
      <c r="EB19" s="666"/>
      <c r="EC19" s="706"/>
    </row>
    <row r="20" spans="2:133" ht="11.25" customHeight="1" x14ac:dyDescent="0.15">
      <c r="B20" s="662" t="s">
        <v>281</v>
      </c>
      <c r="C20" s="663"/>
      <c r="D20" s="663"/>
      <c r="E20" s="663"/>
      <c r="F20" s="663"/>
      <c r="G20" s="663"/>
      <c r="H20" s="663"/>
      <c r="I20" s="663"/>
      <c r="J20" s="663"/>
      <c r="K20" s="663"/>
      <c r="L20" s="663"/>
      <c r="M20" s="663"/>
      <c r="N20" s="663"/>
      <c r="O20" s="663"/>
      <c r="P20" s="663"/>
      <c r="Q20" s="664"/>
      <c r="R20" s="665">
        <v>3876</v>
      </c>
      <c r="S20" s="666"/>
      <c r="T20" s="666"/>
      <c r="U20" s="666"/>
      <c r="V20" s="666"/>
      <c r="W20" s="666"/>
      <c r="X20" s="666"/>
      <c r="Y20" s="667"/>
      <c r="Z20" s="692">
        <v>0</v>
      </c>
      <c r="AA20" s="692"/>
      <c r="AB20" s="692"/>
      <c r="AC20" s="692"/>
      <c r="AD20" s="693">
        <v>3876</v>
      </c>
      <c r="AE20" s="693"/>
      <c r="AF20" s="693"/>
      <c r="AG20" s="693"/>
      <c r="AH20" s="693"/>
      <c r="AI20" s="693"/>
      <c r="AJ20" s="693"/>
      <c r="AK20" s="693"/>
      <c r="AL20" s="668">
        <v>0</v>
      </c>
      <c r="AM20" s="669"/>
      <c r="AN20" s="669"/>
      <c r="AO20" s="694"/>
      <c r="AP20" s="662" t="s">
        <v>282</v>
      </c>
      <c r="AQ20" s="663"/>
      <c r="AR20" s="663"/>
      <c r="AS20" s="663"/>
      <c r="AT20" s="663"/>
      <c r="AU20" s="663"/>
      <c r="AV20" s="663"/>
      <c r="AW20" s="663"/>
      <c r="AX20" s="663"/>
      <c r="AY20" s="663"/>
      <c r="AZ20" s="663"/>
      <c r="BA20" s="663"/>
      <c r="BB20" s="663"/>
      <c r="BC20" s="663"/>
      <c r="BD20" s="663"/>
      <c r="BE20" s="663"/>
      <c r="BF20" s="664"/>
      <c r="BG20" s="665">
        <v>146145</v>
      </c>
      <c r="BH20" s="666"/>
      <c r="BI20" s="666"/>
      <c r="BJ20" s="666"/>
      <c r="BK20" s="666"/>
      <c r="BL20" s="666"/>
      <c r="BM20" s="666"/>
      <c r="BN20" s="667"/>
      <c r="BO20" s="692">
        <v>5.8</v>
      </c>
      <c r="BP20" s="692"/>
      <c r="BQ20" s="692"/>
      <c r="BR20" s="692"/>
      <c r="BS20" s="693" t="s">
        <v>138</v>
      </c>
      <c r="BT20" s="693"/>
      <c r="BU20" s="693"/>
      <c r="BV20" s="693"/>
      <c r="BW20" s="693"/>
      <c r="BX20" s="693"/>
      <c r="BY20" s="693"/>
      <c r="BZ20" s="693"/>
      <c r="CA20" s="693"/>
      <c r="CB20" s="751"/>
      <c r="CD20" s="707" t="s">
        <v>283</v>
      </c>
      <c r="CE20" s="704"/>
      <c r="CF20" s="704"/>
      <c r="CG20" s="704"/>
      <c r="CH20" s="704"/>
      <c r="CI20" s="704"/>
      <c r="CJ20" s="704"/>
      <c r="CK20" s="704"/>
      <c r="CL20" s="704"/>
      <c r="CM20" s="704"/>
      <c r="CN20" s="704"/>
      <c r="CO20" s="704"/>
      <c r="CP20" s="704"/>
      <c r="CQ20" s="705"/>
      <c r="CR20" s="665">
        <v>20283171</v>
      </c>
      <c r="CS20" s="666"/>
      <c r="CT20" s="666"/>
      <c r="CU20" s="666"/>
      <c r="CV20" s="666"/>
      <c r="CW20" s="666"/>
      <c r="CX20" s="666"/>
      <c r="CY20" s="667"/>
      <c r="CZ20" s="692">
        <v>100</v>
      </c>
      <c r="DA20" s="692"/>
      <c r="DB20" s="692"/>
      <c r="DC20" s="692"/>
      <c r="DD20" s="671">
        <v>5687301</v>
      </c>
      <c r="DE20" s="666"/>
      <c r="DF20" s="666"/>
      <c r="DG20" s="666"/>
      <c r="DH20" s="666"/>
      <c r="DI20" s="666"/>
      <c r="DJ20" s="666"/>
      <c r="DK20" s="666"/>
      <c r="DL20" s="666"/>
      <c r="DM20" s="666"/>
      <c r="DN20" s="666"/>
      <c r="DO20" s="666"/>
      <c r="DP20" s="667"/>
      <c r="DQ20" s="671">
        <v>9085229</v>
      </c>
      <c r="DR20" s="666"/>
      <c r="DS20" s="666"/>
      <c r="DT20" s="666"/>
      <c r="DU20" s="666"/>
      <c r="DV20" s="666"/>
      <c r="DW20" s="666"/>
      <c r="DX20" s="666"/>
      <c r="DY20" s="666"/>
      <c r="DZ20" s="666"/>
      <c r="EA20" s="666"/>
      <c r="EB20" s="666"/>
      <c r="EC20" s="706"/>
    </row>
    <row r="21" spans="2:133" ht="11.25" customHeight="1" x14ac:dyDescent="0.15">
      <c r="B21" s="662" t="s">
        <v>284</v>
      </c>
      <c r="C21" s="663"/>
      <c r="D21" s="663"/>
      <c r="E21" s="663"/>
      <c r="F21" s="663"/>
      <c r="G21" s="663"/>
      <c r="H21" s="663"/>
      <c r="I21" s="663"/>
      <c r="J21" s="663"/>
      <c r="K21" s="663"/>
      <c r="L21" s="663"/>
      <c r="M21" s="663"/>
      <c r="N21" s="663"/>
      <c r="O21" s="663"/>
      <c r="P21" s="663"/>
      <c r="Q21" s="664"/>
      <c r="R21" s="665">
        <v>1371</v>
      </c>
      <c r="S21" s="666"/>
      <c r="T21" s="666"/>
      <c r="U21" s="666"/>
      <c r="V21" s="666"/>
      <c r="W21" s="666"/>
      <c r="X21" s="666"/>
      <c r="Y21" s="667"/>
      <c r="Z21" s="692">
        <v>0</v>
      </c>
      <c r="AA21" s="692"/>
      <c r="AB21" s="692"/>
      <c r="AC21" s="692"/>
      <c r="AD21" s="693">
        <v>1371</v>
      </c>
      <c r="AE21" s="693"/>
      <c r="AF21" s="693"/>
      <c r="AG21" s="693"/>
      <c r="AH21" s="693"/>
      <c r="AI21" s="693"/>
      <c r="AJ21" s="693"/>
      <c r="AK21" s="693"/>
      <c r="AL21" s="668">
        <v>0</v>
      </c>
      <c r="AM21" s="669"/>
      <c r="AN21" s="669"/>
      <c r="AO21" s="694"/>
      <c r="AP21" s="758" t="s">
        <v>285</v>
      </c>
      <c r="AQ21" s="765"/>
      <c r="AR21" s="765"/>
      <c r="AS21" s="765"/>
      <c r="AT21" s="765"/>
      <c r="AU21" s="765"/>
      <c r="AV21" s="765"/>
      <c r="AW21" s="765"/>
      <c r="AX21" s="765"/>
      <c r="AY21" s="765"/>
      <c r="AZ21" s="765"/>
      <c r="BA21" s="765"/>
      <c r="BB21" s="765"/>
      <c r="BC21" s="765"/>
      <c r="BD21" s="765"/>
      <c r="BE21" s="765"/>
      <c r="BF21" s="760"/>
      <c r="BG21" s="665">
        <v>26062</v>
      </c>
      <c r="BH21" s="666"/>
      <c r="BI21" s="666"/>
      <c r="BJ21" s="666"/>
      <c r="BK21" s="666"/>
      <c r="BL21" s="666"/>
      <c r="BM21" s="666"/>
      <c r="BN21" s="667"/>
      <c r="BO21" s="692">
        <v>1</v>
      </c>
      <c r="BP21" s="692"/>
      <c r="BQ21" s="692"/>
      <c r="BR21" s="692"/>
      <c r="BS21" s="693" t="s">
        <v>244</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286</v>
      </c>
      <c r="C22" s="729"/>
      <c r="D22" s="729"/>
      <c r="E22" s="729"/>
      <c r="F22" s="729"/>
      <c r="G22" s="729"/>
      <c r="H22" s="729"/>
      <c r="I22" s="729"/>
      <c r="J22" s="729"/>
      <c r="K22" s="729"/>
      <c r="L22" s="729"/>
      <c r="M22" s="729"/>
      <c r="N22" s="729"/>
      <c r="O22" s="729"/>
      <c r="P22" s="729"/>
      <c r="Q22" s="730"/>
      <c r="R22" s="665">
        <v>91908</v>
      </c>
      <c r="S22" s="666"/>
      <c r="T22" s="666"/>
      <c r="U22" s="666"/>
      <c r="V22" s="666"/>
      <c r="W22" s="666"/>
      <c r="X22" s="666"/>
      <c r="Y22" s="667"/>
      <c r="Z22" s="692">
        <v>0.4</v>
      </c>
      <c r="AA22" s="692"/>
      <c r="AB22" s="692"/>
      <c r="AC22" s="692"/>
      <c r="AD22" s="693">
        <v>80974</v>
      </c>
      <c r="AE22" s="693"/>
      <c r="AF22" s="693"/>
      <c r="AG22" s="693"/>
      <c r="AH22" s="693"/>
      <c r="AI22" s="693"/>
      <c r="AJ22" s="693"/>
      <c r="AK22" s="693"/>
      <c r="AL22" s="668">
        <v>1</v>
      </c>
      <c r="AM22" s="669"/>
      <c r="AN22" s="669"/>
      <c r="AO22" s="694"/>
      <c r="AP22" s="758" t="s">
        <v>287</v>
      </c>
      <c r="AQ22" s="765"/>
      <c r="AR22" s="765"/>
      <c r="AS22" s="765"/>
      <c r="AT22" s="765"/>
      <c r="AU22" s="765"/>
      <c r="AV22" s="765"/>
      <c r="AW22" s="765"/>
      <c r="AX22" s="765"/>
      <c r="AY22" s="765"/>
      <c r="AZ22" s="765"/>
      <c r="BA22" s="765"/>
      <c r="BB22" s="765"/>
      <c r="BC22" s="765"/>
      <c r="BD22" s="765"/>
      <c r="BE22" s="765"/>
      <c r="BF22" s="760"/>
      <c r="BG22" s="665" t="s">
        <v>244</v>
      </c>
      <c r="BH22" s="666"/>
      <c r="BI22" s="666"/>
      <c r="BJ22" s="666"/>
      <c r="BK22" s="666"/>
      <c r="BL22" s="666"/>
      <c r="BM22" s="666"/>
      <c r="BN22" s="667"/>
      <c r="BO22" s="692" t="s">
        <v>138</v>
      </c>
      <c r="BP22" s="692"/>
      <c r="BQ22" s="692"/>
      <c r="BR22" s="692"/>
      <c r="BS22" s="693" t="s">
        <v>138</v>
      </c>
      <c r="BT22" s="693"/>
      <c r="BU22" s="693"/>
      <c r="BV22" s="693"/>
      <c r="BW22" s="693"/>
      <c r="BX22" s="693"/>
      <c r="BY22" s="693"/>
      <c r="BZ22" s="693"/>
      <c r="CA22" s="693"/>
      <c r="CB22" s="751"/>
      <c r="CD22" s="767" t="s">
        <v>288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289</v>
      </c>
      <c r="C23" s="663"/>
      <c r="D23" s="663"/>
      <c r="E23" s="663"/>
      <c r="F23" s="663"/>
      <c r="G23" s="663"/>
      <c r="H23" s="663"/>
      <c r="I23" s="663"/>
      <c r="J23" s="663"/>
      <c r="K23" s="663"/>
      <c r="L23" s="663"/>
      <c r="M23" s="663"/>
      <c r="N23" s="663"/>
      <c r="O23" s="663"/>
      <c r="P23" s="663"/>
      <c r="Q23" s="664"/>
      <c r="R23" s="665">
        <v>5544751</v>
      </c>
      <c r="S23" s="666"/>
      <c r="T23" s="666"/>
      <c r="U23" s="666"/>
      <c r="V23" s="666"/>
      <c r="W23" s="666"/>
      <c r="X23" s="666"/>
      <c r="Y23" s="667"/>
      <c r="Z23" s="692">
        <v>26.4</v>
      </c>
      <c r="AA23" s="692"/>
      <c r="AB23" s="692"/>
      <c r="AC23" s="692"/>
      <c r="AD23" s="693">
        <v>5058659</v>
      </c>
      <c r="AE23" s="693"/>
      <c r="AF23" s="693"/>
      <c r="AG23" s="693"/>
      <c r="AH23" s="693"/>
      <c r="AI23" s="693"/>
      <c r="AJ23" s="693"/>
      <c r="AK23" s="693"/>
      <c r="AL23" s="668">
        <v>60.1</v>
      </c>
      <c r="AM23" s="669"/>
      <c r="AN23" s="669"/>
      <c r="AO23" s="694"/>
      <c r="AP23" s="758" t="s">
        <v>290</v>
      </c>
      <c r="AQ23" s="765"/>
      <c r="AR23" s="765"/>
      <c r="AS23" s="765"/>
      <c r="AT23" s="765"/>
      <c r="AU23" s="765"/>
      <c r="AV23" s="765"/>
      <c r="AW23" s="765"/>
      <c r="AX23" s="765"/>
      <c r="AY23" s="765"/>
      <c r="AZ23" s="765"/>
      <c r="BA23" s="765"/>
      <c r="BB23" s="765"/>
      <c r="BC23" s="765"/>
      <c r="BD23" s="765"/>
      <c r="BE23" s="765"/>
      <c r="BF23" s="760"/>
      <c r="BG23" s="665">
        <v>120083</v>
      </c>
      <c r="BH23" s="666"/>
      <c r="BI23" s="666"/>
      <c r="BJ23" s="666"/>
      <c r="BK23" s="666"/>
      <c r="BL23" s="666"/>
      <c r="BM23" s="666"/>
      <c r="BN23" s="667"/>
      <c r="BO23" s="692">
        <v>4.8</v>
      </c>
      <c r="BP23" s="692"/>
      <c r="BQ23" s="692"/>
      <c r="BR23" s="692"/>
      <c r="BS23" s="693" t="s">
        <v>276</v>
      </c>
      <c r="BT23" s="693"/>
      <c r="BU23" s="693"/>
      <c r="BV23" s="693"/>
      <c r="BW23" s="693"/>
      <c r="BX23" s="693"/>
      <c r="BY23" s="693"/>
      <c r="BZ23" s="693"/>
      <c r="CA23" s="693"/>
      <c r="CB23" s="751"/>
      <c r="CD23" s="767" t="s">
        <v>227</v>
      </c>
      <c r="CE23" s="768"/>
      <c r="CF23" s="768"/>
      <c r="CG23" s="768"/>
      <c r="CH23" s="768"/>
      <c r="CI23" s="768"/>
      <c r="CJ23" s="768"/>
      <c r="CK23" s="768"/>
      <c r="CL23" s="768"/>
      <c r="CM23" s="768"/>
      <c r="CN23" s="768"/>
      <c r="CO23" s="768"/>
      <c r="CP23" s="768"/>
      <c r="CQ23" s="769"/>
      <c r="CR23" s="767" t="s">
        <v>291</v>
      </c>
      <c r="CS23" s="768"/>
      <c r="CT23" s="768"/>
      <c r="CU23" s="768"/>
      <c r="CV23" s="768"/>
      <c r="CW23" s="768"/>
      <c r="CX23" s="768"/>
      <c r="CY23" s="769"/>
      <c r="CZ23" s="767" t="s">
        <v>292</v>
      </c>
      <c r="DA23" s="768"/>
      <c r="DB23" s="768"/>
      <c r="DC23" s="769"/>
      <c r="DD23" s="767" t="s">
        <v>293</v>
      </c>
      <c r="DE23" s="768"/>
      <c r="DF23" s="768"/>
      <c r="DG23" s="768"/>
      <c r="DH23" s="768"/>
      <c r="DI23" s="768"/>
      <c r="DJ23" s="768"/>
      <c r="DK23" s="769"/>
      <c r="DL23" s="776" t="s">
        <v>294</v>
      </c>
      <c r="DM23" s="777"/>
      <c r="DN23" s="777"/>
      <c r="DO23" s="777"/>
      <c r="DP23" s="777"/>
      <c r="DQ23" s="777"/>
      <c r="DR23" s="777"/>
      <c r="DS23" s="777"/>
      <c r="DT23" s="777"/>
      <c r="DU23" s="777"/>
      <c r="DV23" s="778"/>
      <c r="DW23" s="767" t="s">
        <v>295</v>
      </c>
      <c r="DX23" s="768"/>
      <c r="DY23" s="768"/>
      <c r="DZ23" s="768"/>
      <c r="EA23" s="768"/>
      <c r="EB23" s="768"/>
      <c r="EC23" s="769"/>
    </row>
    <row r="24" spans="2:133" ht="11.25" customHeight="1" x14ac:dyDescent="0.15">
      <c r="B24" s="662" t="s">
        <v>296</v>
      </c>
      <c r="C24" s="663"/>
      <c r="D24" s="663"/>
      <c r="E24" s="663"/>
      <c r="F24" s="663"/>
      <c r="G24" s="663"/>
      <c r="H24" s="663"/>
      <c r="I24" s="663"/>
      <c r="J24" s="663"/>
      <c r="K24" s="663"/>
      <c r="L24" s="663"/>
      <c r="M24" s="663"/>
      <c r="N24" s="663"/>
      <c r="O24" s="663"/>
      <c r="P24" s="663"/>
      <c r="Q24" s="664"/>
      <c r="R24" s="665">
        <v>5058659</v>
      </c>
      <c r="S24" s="666"/>
      <c r="T24" s="666"/>
      <c r="U24" s="666"/>
      <c r="V24" s="666"/>
      <c r="W24" s="666"/>
      <c r="X24" s="666"/>
      <c r="Y24" s="667"/>
      <c r="Z24" s="692">
        <v>24.1</v>
      </c>
      <c r="AA24" s="692"/>
      <c r="AB24" s="692"/>
      <c r="AC24" s="692"/>
      <c r="AD24" s="693">
        <v>5058659</v>
      </c>
      <c r="AE24" s="693"/>
      <c r="AF24" s="693"/>
      <c r="AG24" s="693"/>
      <c r="AH24" s="693"/>
      <c r="AI24" s="693"/>
      <c r="AJ24" s="693"/>
      <c r="AK24" s="693"/>
      <c r="AL24" s="668">
        <v>60.1</v>
      </c>
      <c r="AM24" s="669"/>
      <c r="AN24" s="669"/>
      <c r="AO24" s="694"/>
      <c r="AP24" s="758" t="s">
        <v>297</v>
      </c>
      <c r="AQ24" s="765"/>
      <c r="AR24" s="765"/>
      <c r="AS24" s="765"/>
      <c r="AT24" s="765"/>
      <c r="AU24" s="765"/>
      <c r="AV24" s="765"/>
      <c r="AW24" s="765"/>
      <c r="AX24" s="765"/>
      <c r="AY24" s="765"/>
      <c r="AZ24" s="765"/>
      <c r="BA24" s="765"/>
      <c r="BB24" s="765"/>
      <c r="BC24" s="765"/>
      <c r="BD24" s="765"/>
      <c r="BE24" s="765"/>
      <c r="BF24" s="760"/>
      <c r="BG24" s="665" t="s">
        <v>244</v>
      </c>
      <c r="BH24" s="666"/>
      <c r="BI24" s="666"/>
      <c r="BJ24" s="666"/>
      <c r="BK24" s="666"/>
      <c r="BL24" s="666"/>
      <c r="BM24" s="666"/>
      <c r="BN24" s="667"/>
      <c r="BO24" s="692" t="s">
        <v>244</v>
      </c>
      <c r="BP24" s="692"/>
      <c r="BQ24" s="692"/>
      <c r="BR24" s="692"/>
      <c r="BS24" s="693" t="s">
        <v>270</v>
      </c>
      <c r="BT24" s="693"/>
      <c r="BU24" s="693"/>
      <c r="BV24" s="693"/>
      <c r="BW24" s="693"/>
      <c r="BX24" s="693"/>
      <c r="BY24" s="693"/>
      <c r="BZ24" s="693"/>
      <c r="CA24" s="693"/>
      <c r="CB24" s="751"/>
      <c r="CD24" s="721" t="s">
        <v>298</v>
      </c>
      <c r="CE24" s="722"/>
      <c r="CF24" s="722"/>
      <c r="CG24" s="722"/>
      <c r="CH24" s="722"/>
      <c r="CI24" s="722"/>
      <c r="CJ24" s="722"/>
      <c r="CK24" s="722"/>
      <c r="CL24" s="722"/>
      <c r="CM24" s="722"/>
      <c r="CN24" s="722"/>
      <c r="CO24" s="722"/>
      <c r="CP24" s="722"/>
      <c r="CQ24" s="723"/>
      <c r="CR24" s="718">
        <v>5770715</v>
      </c>
      <c r="CS24" s="719"/>
      <c r="CT24" s="719"/>
      <c r="CU24" s="719"/>
      <c r="CV24" s="719"/>
      <c r="CW24" s="719"/>
      <c r="CX24" s="719"/>
      <c r="CY24" s="762"/>
      <c r="CZ24" s="763">
        <v>28.5</v>
      </c>
      <c r="DA24" s="737"/>
      <c r="DB24" s="737"/>
      <c r="DC24" s="766"/>
      <c r="DD24" s="761">
        <v>3899594</v>
      </c>
      <c r="DE24" s="719"/>
      <c r="DF24" s="719"/>
      <c r="DG24" s="719"/>
      <c r="DH24" s="719"/>
      <c r="DI24" s="719"/>
      <c r="DJ24" s="719"/>
      <c r="DK24" s="762"/>
      <c r="DL24" s="761">
        <v>3719280</v>
      </c>
      <c r="DM24" s="719"/>
      <c r="DN24" s="719"/>
      <c r="DO24" s="719"/>
      <c r="DP24" s="719"/>
      <c r="DQ24" s="719"/>
      <c r="DR24" s="719"/>
      <c r="DS24" s="719"/>
      <c r="DT24" s="719"/>
      <c r="DU24" s="719"/>
      <c r="DV24" s="762"/>
      <c r="DW24" s="763">
        <v>42.8</v>
      </c>
      <c r="DX24" s="737"/>
      <c r="DY24" s="737"/>
      <c r="DZ24" s="737"/>
      <c r="EA24" s="737"/>
      <c r="EB24" s="737"/>
      <c r="EC24" s="764"/>
    </row>
    <row r="25" spans="2:133" ht="11.25" customHeight="1" x14ac:dyDescent="0.15">
      <c r="B25" s="662" t="s">
        <v>299</v>
      </c>
      <c r="C25" s="663"/>
      <c r="D25" s="663"/>
      <c r="E25" s="663"/>
      <c r="F25" s="663"/>
      <c r="G25" s="663"/>
      <c r="H25" s="663"/>
      <c r="I25" s="663"/>
      <c r="J25" s="663"/>
      <c r="K25" s="663"/>
      <c r="L25" s="663"/>
      <c r="M25" s="663"/>
      <c r="N25" s="663"/>
      <c r="O25" s="663"/>
      <c r="P25" s="663"/>
      <c r="Q25" s="664"/>
      <c r="R25" s="665">
        <v>486092</v>
      </c>
      <c r="S25" s="666"/>
      <c r="T25" s="666"/>
      <c r="U25" s="666"/>
      <c r="V25" s="666"/>
      <c r="W25" s="666"/>
      <c r="X25" s="666"/>
      <c r="Y25" s="667"/>
      <c r="Z25" s="692">
        <v>2.2999999999999998</v>
      </c>
      <c r="AA25" s="692"/>
      <c r="AB25" s="692"/>
      <c r="AC25" s="692"/>
      <c r="AD25" s="693" t="s">
        <v>244</v>
      </c>
      <c r="AE25" s="693"/>
      <c r="AF25" s="693"/>
      <c r="AG25" s="693"/>
      <c r="AH25" s="693"/>
      <c r="AI25" s="693"/>
      <c r="AJ25" s="693"/>
      <c r="AK25" s="693"/>
      <c r="AL25" s="668" t="s">
        <v>138</v>
      </c>
      <c r="AM25" s="669"/>
      <c r="AN25" s="669"/>
      <c r="AO25" s="694"/>
      <c r="AP25" s="758" t="s">
        <v>300</v>
      </c>
      <c r="AQ25" s="765"/>
      <c r="AR25" s="765"/>
      <c r="AS25" s="765"/>
      <c r="AT25" s="765"/>
      <c r="AU25" s="765"/>
      <c r="AV25" s="765"/>
      <c r="AW25" s="765"/>
      <c r="AX25" s="765"/>
      <c r="AY25" s="765"/>
      <c r="AZ25" s="765"/>
      <c r="BA25" s="765"/>
      <c r="BB25" s="765"/>
      <c r="BC25" s="765"/>
      <c r="BD25" s="765"/>
      <c r="BE25" s="765"/>
      <c r="BF25" s="760"/>
      <c r="BG25" s="665" t="s">
        <v>138</v>
      </c>
      <c r="BH25" s="666"/>
      <c r="BI25" s="666"/>
      <c r="BJ25" s="666"/>
      <c r="BK25" s="666"/>
      <c r="BL25" s="666"/>
      <c r="BM25" s="666"/>
      <c r="BN25" s="667"/>
      <c r="BO25" s="692" t="s">
        <v>244</v>
      </c>
      <c r="BP25" s="692"/>
      <c r="BQ25" s="692"/>
      <c r="BR25" s="692"/>
      <c r="BS25" s="693" t="s">
        <v>244</v>
      </c>
      <c r="BT25" s="693"/>
      <c r="BU25" s="693"/>
      <c r="BV25" s="693"/>
      <c r="BW25" s="693"/>
      <c r="BX25" s="693"/>
      <c r="BY25" s="693"/>
      <c r="BZ25" s="693"/>
      <c r="CA25" s="693"/>
      <c r="CB25" s="751"/>
      <c r="CD25" s="707" t="s">
        <v>301</v>
      </c>
      <c r="CE25" s="704"/>
      <c r="CF25" s="704"/>
      <c r="CG25" s="704"/>
      <c r="CH25" s="704"/>
      <c r="CI25" s="704"/>
      <c r="CJ25" s="704"/>
      <c r="CK25" s="704"/>
      <c r="CL25" s="704"/>
      <c r="CM25" s="704"/>
      <c r="CN25" s="704"/>
      <c r="CO25" s="704"/>
      <c r="CP25" s="704"/>
      <c r="CQ25" s="705"/>
      <c r="CR25" s="665">
        <v>2220495</v>
      </c>
      <c r="CS25" s="676"/>
      <c r="CT25" s="676"/>
      <c r="CU25" s="676"/>
      <c r="CV25" s="676"/>
      <c r="CW25" s="676"/>
      <c r="CX25" s="676"/>
      <c r="CY25" s="677"/>
      <c r="CZ25" s="668">
        <v>10.9</v>
      </c>
      <c r="DA25" s="678"/>
      <c r="DB25" s="678"/>
      <c r="DC25" s="679"/>
      <c r="DD25" s="671">
        <v>1965722</v>
      </c>
      <c r="DE25" s="676"/>
      <c r="DF25" s="676"/>
      <c r="DG25" s="676"/>
      <c r="DH25" s="676"/>
      <c r="DI25" s="676"/>
      <c r="DJ25" s="676"/>
      <c r="DK25" s="677"/>
      <c r="DL25" s="671">
        <v>1802894</v>
      </c>
      <c r="DM25" s="676"/>
      <c r="DN25" s="676"/>
      <c r="DO25" s="676"/>
      <c r="DP25" s="676"/>
      <c r="DQ25" s="676"/>
      <c r="DR25" s="676"/>
      <c r="DS25" s="676"/>
      <c r="DT25" s="676"/>
      <c r="DU25" s="676"/>
      <c r="DV25" s="677"/>
      <c r="DW25" s="668">
        <v>20.8</v>
      </c>
      <c r="DX25" s="678"/>
      <c r="DY25" s="678"/>
      <c r="DZ25" s="678"/>
      <c r="EA25" s="678"/>
      <c r="EB25" s="678"/>
      <c r="EC25" s="699"/>
    </row>
    <row r="26" spans="2:133" ht="11.25" customHeight="1" x14ac:dyDescent="0.15">
      <c r="B26" s="662" t="s">
        <v>302</v>
      </c>
      <c r="C26" s="663"/>
      <c r="D26" s="663"/>
      <c r="E26" s="663"/>
      <c r="F26" s="663"/>
      <c r="G26" s="663"/>
      <c r="H26" s="663"/>
      <c r="I26" s="663"/>
      <c r="J26" s="663"/>
      <c r="K26" s="663"/>
      <c r="L26" s="663"/>
      <c r="M26" s="663"/>
      <c r="N26" s="663"/>
      <c r="O26" s="663"/>
      <c r="P26" s="663"/>
      <c r="Q26" s="664"/>
      <c r="R26" s="665" t="s">
        <v>244</v>
      </c>
      <c r="S26" s="666"/>
      <c r="T26" s="666"/>
      <c r="U26" s="666"/>
      <c r="V26" s="666"/>
      <c r="W26" s="666"/>
      <c r="X26" s="666"/>
      <c r="Y26" s="667"/>
      <c r="Z26" s="692" t="s">
        <v>138</v>
      </c>
      <c r="AA26" s="692"/>
      <c r="AB26" s="692"/>
      <c r="AC26" s="692"/>
      <c r="AD26" s="693" t="s">
        <v>138</v>
      </c>
      <c r="AE26" s="693"/>
      <c r="AF26" s="693"/>
      <c r="AG26" s="693"/>
      <c r="AH26" s="693"/>
      <c r="AI26" s="693"/>
      <c r="AJ26" s="693"/>
      <c r="AK26" s="693"/>
      <c r="AL26" s="668" t="s">
        <v>138</v>
      </c>
      <c r="AM26" s="669"/>
      <c r="AN26" s="669"/>
      <c r="AO26" s="694"/>
      <c r="AP26" s="758" t="s">
        <v>303</v>
      </c>
      <c r="AQ26" s="759"/>
      <c r="AR26" s="759"/>
      <c r="AS26" s="759"/>
      <c r="AT26" s="759"/>
      <c r="AU26" s="759"/>
      <c r="AV26" s="759"/>
      <c r="AW26" s="759"/>
      <c r="AX26" s="759"/>
      <c r="AY26" s="759"/>
      <c r="AZ26" s="759"/>
      <c r="BA26" s="759"/>
      <c r="BB26" s="759"/>
      <c r="BC26" s="759"/>
      <c r="BD26" s="759"/>
      <c r="BE26" s="759"/>
      <c r="BF26" s="760"/>
      <c r="BG26" s="665" t="s">
        <v>138</v>
      </c>
      <c r="BH26" s="666"/>
      <c r="BI26" s="666"/>
      <c r="BJ26" s="666"/>
      <c r="BK26" s="666"/>
      <c r="BL26" s="666"/>
      <c r="BM26" s="666"/>
      <c r="BN26" s="667"/>
      <c r="BO26" s="692" t="s">
        <v>138</v>
      </c>
      <c r="BP26" s="692"/>
      <c r="BQ26" s="692"/>
      <c r="BR26" s="692"/>
      <c r="BS26" s="693" t="s">
        <v>138</v>
      </c>
      <c r="BT26" s="693"/>
      <c r="BU26" s="693"/>
      <c r="BV26" s="693"/>
      <c r="BW26" s="693"/>
      <c r="BX26" s="693"/>
      <c r="BY26" s="693"/>
      <c r="BZ26" s="693"/>
      <c r="CA26" s="693"/>
      <c r="CB26" s="751"/>
      <c r="CD26" s="707" t="s">
        <v>304</v>
      </c>
      <c r="CE26" s="704"/>
      <c r="CF26" s="704"/>
      <c r="CG26" s="704"/>
      <c r="CH26" s="704"/>
      <c r="CI26" s="704"/>
      <c r="CJ26" s="704"/>
      <c r="CK26" s="704"/>
      <c r="CL26" s="704"/>
      <c r="CM26" s="704"/>
      <c r="CN26" s="704"/>
      <c r="CO26" s="704"/>
      <c r="CP26" s="704"/>
      <c r="CQ26" s="705"/>
      <c r="CR26" s="665">
        <v>1241506</v>
      </c>
      <c r="CS26" s="666"/>
      <c r="CT26" s="666"/>
      <c r="CU26" s="666"/>
      <c r="CV26" s="666"/>
      <c r="CW26" s="666"/>
      <c r="CX26" s="666"/>
      <c r="CY26" s="667"/>
      <c r="CZ26" s="668">
        <v>6.1</v>
      </c>
      <c r="DA26" s="678"/>
      <c r="DB26" s="678"/>
      <c r="DC26" s="679"/>
      <c r="DD26" s="671">
        <v>1093604</v>
      </c>
      <c r="DE26" s="666"/>
      <c r="DF26" s="666"/>
      <c r="DG26" s="666"/>
      <c r="DH26" s="666"/>
      <c r="DI26" s="666"/>
      <c r="DJ26" s="666"/>
      <c r="DK26" s="667"/>
      <c r="DL26" s="671" t="s">
        <v>138</v>
      </c>
      <c r="DM26" s="666"/>
      <c r="DN26" s="666"/>
      <c r="DO26" s="666"/>
      <c r="DP26" s="666"/>
      <c r="DQ26" s="666"/>
      <c r="DR26" s="666"/>
      <c r="DS26" s="666"/>
      <c r="DT26" s="666"/>
      <c r="DU26" s="666"/>
      <c r="DV26" s="667"/>
      <c r="DW26" s="668" t="s">
        <v>244</v>
      </c>
      <c r="DX26" s="678"/>
      <c r="DY26" s="678"/>
      <c r="DZ26" s="678"/>
      <c r="EA26" s="678"/>
      <c r="EB26" s="678"/>
      <c r="EC26" s="699"/>
    </row>
    <row r="27" spans="2:133" ht="11.25" customHeight="1" x14ac:dyDescent="0.15">
      <c r="B27" s="662" t="s">
        <v>305</v>
      </c>
      <c r="C27" s="663"/>
      <c r="D27" s="663"/>
      <c r="E27" s="663"/>
      <c r="F27" s="663"/>
      <c r="G27" s="663"/>
      <c r="H27" s="663"/>
      <c r="I27" s="663"/>
      <c r="J27" s="663"/>
      <c r="K27" s="663"/>
      <c r="L27" s="663"/>
      <c r="M27" s="663"/>
      <c r="N27" s="663"/>
      <c r="O27" s="663"/>
      <c r="P27" s="663"/>
      <c r="Q27" s="664"/>
      <c r="R27" s="665">
        <v>9028618</v>
      </c>
      <c r="S27" s="666"/>
      <c r="T27" s="666"/>
      <c r="U27" s="666"/>
      <c r="V27" s="666"/>
      <c r="W27" s="666"/>
      <c r="X27" s="666"/>
      <c r="Y27" s="667"/>
      <c r="Z27" s="692">
        <v>43</v>
      </c>
      <c r="AA27" s="692"/>
      <c r="AB27" s="692"/>
      <c r="AC27" s="692"/>
      <c r="AD27" s="693">
        <v>8411509</v>
      </c>
      <c r="AE27" s="693"/>
      <c r="AF27" s="693"/>
      <c r="AG27" s="693"/>
      <c r="AH27" s="693"/>
      <c r="AI27" s="693"/>
      <c r="AJ27" s="693"/>
      <c r="AK27" s="693"/>
      <c r="AL27" s="668">
        <v>99.900001525878906</v>
      </c>
      <c r="AM27" s="669"/>
      <c r="AN27" s="669"/>
      <c r="AO27" s="694"/>
      <c r="AP27" s="662" t="s">
        <v>306</v>
      </c>
      <c r="AQ27" s="663"/>
      <c r="AR27" s="663"/>
      <c r="AS27" s="663"/>
      <c r="AT27" s="663"/>
      <c r="AU27" s="663"/>
      <c r="AV27" s="663"/>
      <c r="AW27" s="663"/>
      <c r="AX27" s="663"/>
      <c r="AY27" s="663"/>
      <c r="AZ27" s="663"/>
      <c r="BA27" s="663"/>
      <c r="BB27" s="663"/>
      <c r="BC27" s="663"/>
      <c r="BD27" s="663"/>
      <c r="BE27" s="663"/>
      <c r="BF27" s="664"/>
      <c r="BG27" s="665">
        <v>2520659</v>
      </c>
      <c r="BH27" s="666"/>
      <c r="BI27" s="666"/>
      <c r="BJ27" s="666"/>
      <c r="BK27" s="666"/>
      <c r="BL27" s="666"/>
      <c r="BM27" s="666"/>
      <c r="BN27" s="667"/>
      <c r="BO27" s="692">
        <v>100</v>
      </c>
      <c r="BP27" s="692"/>
      <c r="BQ27" s="692"/>
      <c r="BR27" s="692"/>
      <c r="BS27" s="693">
        <v>35404</v>
      </c>
      <c r="BT27" s="693"/>
      <c r="BU27" s="693"/>
      <c r="BV27" s="693"/>
      <c r="BW27" s="693"/>
      <c r="BX27" s="693"/>
      <c r="BY27" s="693"/>
      <c r="BZ27" s="693"/>
      <c r="CA27" s="693"/>
      <c r="CB27" s="751"/>
      <c r="CD27" s="707" t="s">
        <v>307</v>
      </c>
      <c r="CE27" s="704"/>
      <c r="CF27" s="704"/>
      <c r="CG27" s="704"/>
      <c r="CH27" s="704"/>
      <c r="CI27" s="704"/>
      <c r="CJ27" s="704"/>
      <c r="CK27" s="704"/>
      <c r="CL27" s="704"/>
      <c r="CM27" s="704"/>
      <c r="CN27" s="704"/>
      <c r="CO27" s="704"/>
      <c r="CP27" s="704"/>
      <c r="CQ27" s="705"/>
      <c r="CR27" s="665">
        <v>2304670</v>
      </c>
      <c r="CS27" s="676"/>
      <c r="CT27" s="676"/>
      <c r="CU27" s="676"/>
      <c r="CV27" s="676"/>
      <c r="CW27" s="676"/>
      <c r="CX27" s="676"/>
      <c r="CY27" s="677"/>
      <c r="CZ27" s="668">
        <v>11.4</v>
      </c>
      <c r="DA27" s="678"/>
      <c r="DB27" s="678"/>
      <c r="DC27" s="679"/>
      <c r="DD27" s="671">
        <v>746708</v>
      </c>
      <c r="DE27" s="676"/>
      <c r="DF27" s="676"/>
      <c r="DG27" s="676"/>
      <c r="DH27" s="676"/>
      <c r="DI27" s="676"/>
      <c r="DJ27" s="676"/>
      <c r="DK27" s="677"/>
      <c r="DL27" s="671">
        <v>729222</v>
      </c>
      <c r="DM27" s="676"/>
      <c r="DN27" s="676"/>
      <c r="DO27" s="676"/>
      <c r="DP27" s="676"/>
      <c r="DQ27" s="676"/>
      <c r="DR27" s="676"/>
      <c r="DS27" s="676"/>
      <c r="DT27" s="676"/>
      <c r="DU27" s="676"/>
      <c r="DV27" s="677"/>
      <c r="DW27" s="668">
        <v>8.4</v>
      </c>
      <c r="DX27" s="678"/>
      <c r="DY27" s="678"/>
      <c r="DZ27" s="678"/>
      <c r="EA27" s="678"/>
      <c r="EB27" s="678"/>
      <c r="EC27" s="699"/>
    </row>
    <row r="28" spans="2:133" ht="11.25" customHeight="1" x14ac:dyDescent="0.15">
      <c r="B28" s="662" t="s">
        <v>308</v>
      </c>
      <c r="C28" s="663"/>
      <c r="D28" s="663"/>
      <c r="E28" s="663"/>
      <c r="F28" s="663"/>
      <c r="G28" s="663"/>
      <c r="H28" s="663"/>
      <c r="I28" s="663"/>
      <c r="J28" s="663"/>
      <c r="K28" s="663"/>
      <c r="L28" s="663"/>
      <c r="M28" s="663"/>
      <c r="N28" s="663"/>
      <c r="O28" s="663"/>
      <c r="P28" s="663"/>
      <c r="Q28" s="664"/>
      <c r="R28" s="665">
        <v>2565</v>
      </c>
      <c r="S28" s="666"/>
      <c r="T28" s="666"/>
      <c r="U28" s="666"/>
      <c r="V28" s="666"/>
      <c r="W28" s="666"/>
      <c r="X28" s="666"/>
      <c r="Y28" s="667"/>
      <c r="Z28" s="692">
        <v>0</v>
      </c>
      <c r="AA28" s="692"/>
      <c r="AB28" s="692"/>
      <c r="AC28" s="692"/>
      <c r="AD28" s="693">
        <v>2565</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309</v>
      </c>
      <c r="CE28" s="704"/>
      <c r="CF28" s="704"/>
      <c r="CG28" s="704"/>
      <c r="CH28" s="704"/>
      <c r="CI28" s="704"/>
      <c r="CJ28" s="704"/>
      <c r="CK28" s="704"/>
      <c r="CL28" s="704"/>
      <c r="CM28" s="704"/>
      <c r="CN28" s="704"/>
      <c r="CO28" s="704"/>
      <c r="CP28" s="704"/>
      <c r="CQ28" s="705"/>
      <c r="CR28" s="665">
        <v>1245550</v>
      </c>
      <c r="CS28" s="666"/>
      <c r="CT28" s="666"/>
      <c r="CU28" s="666"/>
      <c r="CV28" s="666"/>
      <c r="CW28" s="666"/>
      <c r="CX28" s="666"/>
      <c r="CY28" s="667"/>
      <c r="CZ28" s="668">
        <v>6.1</v>
      </c>
      <c r="DA28" s="678"/>
      <c r="DB28" s="678"/>
      <c r="DC28" s="679"/>
      <c r="DD28" s="671">
        <v>1187164</v>
      </c>
      <c r="DE28" s="666"/>
      <c r="DF28" s="666"/>
      <c r="DG28" s="666"/>
      <c r="DH28" s="666"/>
      <c r="DI28" s="666"/>
      <c r="DJ28" s="666"/>
      <c r="DK28" s="667"/>
      <c r="DL28" s="671">
        <v>1187164</v>
      </c>
      <c r="DM28" s="666"/>
      <c r="DN28" s="666"/>
      <c r="DO28" s="666"/>
      <c r="DP28" s="666"/>
      <c r="DQ28" s="666"/>
      <c r="DR28" s="666"/>
      <c r="DS28" s="666"/>
      <c r="DT28" s="666"/>
      <c r="DU28" s="666"/>
      <c r="DV28" s="667"/>
      <c r="DW28" s="668">
        <v>13.7</v>
      </c>
      <c r="DX28" s="678"/>
      <c r="DY28" s="678"/>
      <c r="DZ28" s="678"/>
      <c r="EA28" s="678"/>
      <c r="EB28" s="678"/>
      <c r="EC28" s="699"/>
    </row>
    <row r="29" spans="2:133" ht="11.25" customHeight="1" x14ac:dyDescent="0.15">
      <c r="B29" s="662" t="s">
        <v>310</v>
      </c>
      <c r="C29" s="663"/>
      <c r="D29" s="663"/>
      <c r="E29" s="663"/>
      <c r="F29" s="663"/>
      <c r="G29" s="663"/>
      <c r="H29" s="663"/>
      <c r="I29" s="663"/>
      <c r="J29" s="663"/>
      <c r="K29" s="663"/>
      <c r="L29" s="663"/>
      <c r="M29" s="663"/>
      <c r="N29" s="663"/>
      <c r="O29" s="663"/>
      <c r="P29" s="663"/>
      <c r="Q29" s="664"/>
      <c r="R29" s="665">
        <v>150910</v>
      </c>
      <c r="S29" s="666"/>
      <c r="T29" s="666"/>
      <c r="U29" s="666"/>
      <c r="V29" s="666"/>
      <c r="W29" s="666"/>
      <c r="X29" s="666"/>
      <c r="Y29" s="667"/>
      <c r="Z29" s="692">
        <v>0.7</v>
      </c>
      <c r="AA29" s="692"/>
      <c r="AB29" s="692"/>
      <c r="AC29" s="692"/>
      <c r="AD29" s="693" t="s">
        <v>138</v>
      </c>
      <c r="AE29" s="693"/>
      <c r="AF29" s="693"/>
      <c r="AG29" s="693"/>
      <c r="AH29" s="693"/>
      <c r="AI29" s="693"/>
      <c r="AJ29" s="693"/>
      <c r="AK29" s="693"/>
      <c r="AL29" s="668" t="s">
        <v>138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311</v>
      </c>
      <c r="CE29" s="753"/>
      <c r="CF29" s="707" t="s">
        <v>70</v>
      </c>
      <c r="CG29" s="704"/>
      <c r="CH29" s="704"/>
      <c r="CI29" s="704"/>
      <c r="CJ29" s="704"/>
      <c r="CK29" s="704"/>
      <c r="CL29" s="704"/>
      <c r="CM29" s="704"/>
      <c r="CN29" s="704"/>
      <c r="CO29" s="704"/>
      <c r="CP29" s="704"/>
      <c r="CQ29" s="705"/>
      <c r="CR29" s="665">
        <v>1245232</v>
      </c>
      <c r="CS29" s="676"/>
      <c r="CT29" s="676"/>
      <c r="CU29" s="676"/>
      <c r="CV29" s="676"/>
      <c r="CW29" s="676"/>
      <c r="CX29" s="676"/>
      <c r="CY29" s="677"/>
      <c r="CZ29" s="668">
        <v>6.1</v>
      </c>
      <c r="DA29" s="678"/>
      <c r="DB29" s="678"/>
      <c r="DC29" s="679"/>
      <c r="DD29" s="671">
        <v>1186846</v>
      </c>
      <c r="DE29" s="676"/>
      <c r="DF29" s="676"/>
      <c r="DG29" s="676"/>
      <c r="DH29" s="676"/>
      <c r="DI29" s="676"/>
      <c r="DJ29" s="676"/>
      <c r="DK29" s="677"/>
      <c r="DL29" s="671">
        <v>1186846</v>
      </c>
      <c r="DM29" s="676"/>
      <c r="DN29" s="676"/>
      <c r="DO29" s="676"/>
      <c r="DP29" s="676"/>
      <c r="DQ29" s="676"/>
      <c r="DR29" s="676"/>
      <c r="DS29" s="676"/>
      <c r="DT29" s="676"/>
      <c r="DU29" s="676"/>
      <c r="DV29" s="677"/>
      <c r="DW29" s="668">
        <v>13.7</v>
      </c>
      <c r="DX29" s="678"/>
      <c r="DY29" s="678"/>
      <c r="DZ29" s="678"/>
      <c r="EA29" s="678"/>
      <c r="EB29" s="678"/>
      <c r="EC29" s="699"/>
    </row>
    <row r="30" spans="2:133" ht="11.25" customHeight="1" x14ac:dyDescent="0.15">
      <c r="B30" s="662" t="s">
        <v>312</v>
      </c>
      <c r="C30" s="663"/>
      <c r="D30" s="663"/>
      <c r="E30" s="663"/>
      <c r="F30" s="663"/>
      <c r="G30" s="663"/>
      <c r="H30" s="663"/>
      <c r="I30" s="663"/>
      <c r="J30" s="663"/>
      <c r="K30" s="663"/>
      <c r="L30" s="663"/>
      <c r="M30" s="663"/>
      <c r="N30" s="663"/>
      <c r="O30" s="663"/>
      <c r="P30" s="663"/>
      <c r="Q30" s="664"/>
      <c r="R30" s="665">
        <v>144182</v>
      </c>
      <c r="S30" s="666"/>
      <c r="T30" s="666"/>
      <c r="U30" s="666"/>
      <c r="V30" s="666"/>
      <c r="W30" s="666"/>
      <c r="X30" s="666"/>
      <c r="Y30" s="667"/>
      <c r="Z30" s="692">
        <v>0.7</v>
      </c>
      <c r="AA30" s="692"/>
      <c r="AB30" s="692"/>
      <c r="AC30" s="692"/>
      <c r="AD30" s="693">
        <v>6136</v>
      </c>
      <c r="AE30" s="693"/>
      <c r="AF30" s="693"/>
      <c r="AG30" s="693"/>
      <c r="AH30" s="693"/>
      <c r="AI30" s="693"/>
      <c r="AJ30" s="693"/>
      <c r="AK30" s="693"/>
      <c r="AL30" s="668">
        <v>0.1</v>
      </c>
      <c r="AM30" s="669"/>
      <c r="AN30" s="669"/>
      <c r="AO30" s="694"/>
      <c r="AP30" s="724" t="s">
        <v>227</v>
      </c>
      <c r="AQ30" s="725"/>
      <c r="AR30" s="725"/>
      <c r="AS30" s="725"/>
      <c r="AT30" s="725"/>
      <c r="AU30" s="725"/>
      <c r="AV30" s="725"/>
      <c r="AW30" s="725"/>
      <c r="AX30" s="725"/>
      <c r="AY30" s="725"/>
      <c r="AZ30" s="725"/>
      <c r="BA30" s="725"/>
      <c r="BB30" s="725"/>
      <c r="BC30" s="725"/>
      <c r="BD30" s="725"/>
      <c r="BE30" s="725"/>
      <c r="BF30" s="726"/>
      <c r="BG30" s="724" t="s">
        <v>313</v>
      </c>
      <c r="BH30" s="749"/>
      <c r="BI30" s="749"/>
      <c r="BJ30" s="749"/>
      <c r="BK30" s="749"/>
      <c r="BL30" s="749"/>
      <c r="BM30" s="749"/>
      <c r="BN30" s="749"/>
      <c r="BO30" s="749"/>
      <c r="BP30" s="749"/>
      <c r="BQ30" s="750"/>
      <c r="BR30" s="724" t="s">
        <v>314</v>
      </c>
      <c r="BS30" s="749"/>
      <c r="BT30" s="749"/>
      <c r="BU30" s="749"/>
      <c r="BV30" s="749"/>
      <c r="BW30" s="749"/>
      <c r="BX30" s="749"/>
      <c r="BY30" s="749"/>
      <c r="BZ30" s="749"/>
      <c r="CA30" s="749"/>
      <c r="CB30" s="750"/>
      <c r="CD30" s="754"/>
      <c r="CE30" s="755"/>
      <c r="CF30" s="707" t="s">
        <v>315</v>
      </c>
      <c r="CG30" s="704"/>
      <c r="CH30" s="704"/>
      <c r="CI30" s="704"/>
      <c r="CJ30" s="704"/>
      <c r="CK30" s="704"/>
      <c r="CL30" s="704"/>
      <c r="CM30" s="704"/>
      <c r="CN30" s="704"/>
      <c r="CO30" s="704"/>
      <c r="CP30" s="704"/>
      <c r="CQ30" s="705"/>
      <c r="CR30" s="665">
        <v>1194407</v>
      </c>
      <c r="CS30" s="666"/>
      <c r="CT30" s="666"/>
      <c r="CU30" s="666"/>
      <c r="CV30" s="666"/>
      <c r="CW30" s="666"/>
      <c r="CX30" s="666"/>
      <c r="CY30" s="667"/>
      <c r="CZ30" s="668">
        <v>5.9</v>
      </c>
      <c r="DA30" s="678"/>
      <c r="DB30" s="678"/>
      <c r="DC30" s="679"/>
      <c r="DD30" s="671">
        <v>1145526</v>
      </c>
      <c r="DE30" s="666"/>
      <c r="DF30" s="666"/>
      <c r="DG30" s="666"/>
      <c r="DH30" s="666"/>
      <c r="DI30" s="666"/>
      <c r="DJ30" s="666"/>
      <c r="DK30" s="667"/>
      <c r="DL30" s="671">
        <v>1145526</v>
      </c>
      <c r="DM30" s="666"/>
      <c r="DN30" s="666"/>
      <c r="DO30" s="666"/>
      <c r="DP30" s="666"/>
      <c r="DQ30" s="666"/>
      <c r="DR30" s="666"/>
      <c r="DS30" s="666"/>
      <c r="DT30" s="666"/>
      <c r="DU30" s="666"/>
      <c r="DV30" s="667"/>
      <c r="DW30" s="668">
        <v>13.2</v>
      </c>
      <c r="DX30" s="678"/>
      <c r="DY30" s="678"/>
      <c r="DZ30" s="678"/>
      <c r="EA30" s="678"/>
      <c r="EB30" s="678"/>
      <c r="EC30" s="699"/>
    </row>
    <row r="31" spans="2:133" ht="11.25" customHeight="1" x14ac:dyDescent="0.15">
      <c r="B31" s="662" t="s">
        <v>316</v>
      </c>
      <c r="C31" s="663"/>
      <c r="D31" s="663"/>
      <c r="E31" s="663"/>
      <c r="F31" s="663"/>
      <c r="G31" s="663"/>
      <c r="H31" s="663"/>
      <c r="I31" s="663"/>
      <c r="J31" s="663"/>
      <c r="K31" s="663"/>
      <c r="L31" s="663"/>
      <c r="M31" s="663"/>
      <c r="N31" s="663"/>
      <c r="O31" s="663"/>
      <c r="P31" s="663"/>
      <c r="Q31" s="664"/>
      <c r="R31" s="665">
        <v>19016</v>
      </c>
      <c r="S31" s="666"/>
      <c r="T31" s="666"/>
      <c r="U31" s="666"/>
      <c r="V31" s="666"/>
      <c r="W31" s="666"/>
      <c r="X31" s="666"/>
      <c r="Y31" s="667"/>
      <c r="Z31" s="692">
        <v>0.1</v>
      </c>
      <c r="AA31" s="692"/>
      <c r="AB31" s="692"/>
      <c r="AC31" s="692"/>
      <c r="AD31" s="693" t="s">
        <v>244</v>
      </c>
      <c r="AE31" s="693"/>
      <c r="AF31" s="693"/>
      <c r="AG31" s="693"/>
      <c r="AH31" s="693"/>
      <c r="AI31" s="693"/>
      <c r="AJ31" s="693"/>
      <c r="AK31" s="693"/>
      <c r="AL31" s="668" t="s">
        <v>138</v>
      </c>
      <c r="AM31" s="669"/>
      <c r="AN31" s="669"/>
      <c r="AO31" s="694"/>
      <c r="AP31" s="740" t="s">
        <v>317</v>
      </c>
      <c r="AQ31" s="741"/>
      <c r="AR31" s="741"/>
      <c r="AS31" s="741"/>
      <c r="AT31" s="746" t="s">
        <v>318</v>
      </c>
      <c r="AU31" s="213"/>
      <c r="AV31" s="213"/>
      <c r="AW31" s="213"/>
      <c r="AX31" s="732" t="s">
        <v>190</v>
      </c>
      <c r="AY31" s="733"/>
      <c r="AZ31" s="733"/>
      <c r="BA31" s="733"/>
      <c r="BB31" s="733"/>
      <c r="BC31" s="733"/>
      <c r="BD31" s="733"/>
      <c r="BE31" s="733"/>
      <c r="BF31" s="734"/>
      <c r="BG31" s="735">
        <v>99.5</v>
      </c>
      <c r="BH31" s="736"/>
      <c r="BI31" s="736"/>
      <c r="BJ31" s="736"/>
      <c r="BK31" s="736"/>
      <c r="BL31" s="736"/>
      <c r="BM31" s="737">
        <v>97.2</v>
      </c>
      <c r="BN31" s="736"/>
      <c r="BO31" s="736"/>
      <c r="BP31" s="736"/>
      <c r="BQ31" s="738"/>
      <c r="BR31" s="735">
        <v>98.8</v>
      </c>
      <c r="BS31" s="736"/>
      <c r="BT31" s="736"/>
      <c r="BU31" s="736"/>
      <c r="BV31" s="736"/>
      <c r="BW31" s="736"/>
      <c r="BX31" s="737">
        <v>96.5</v>
      </c>
      <c r="BY31" s="736"/>
      <c r="BZ31" s="736"/>
      <c r="CA31" s="736"/>
      <c r="CB31" s="738"/>
      <c r="CD31" s="754"/>
      <c r="CE31" s="755"/>
      <c r="CF31" s="707" t="s">
        <v>319</v>
      </c>
      <c r="CG31" s="704"/>
      <c r="CH31" s="704"/>
      <c r="CI31" s="704"/>
      <c r="CJ31" s="704"/>
      <c r="CK31" s="704"/>
      <c r="CL31" s="704"/>
      <c r="CM31" s="704"/>
      <c r="CN31" s="704"/>
      <c r="CO31" s="704"/>
      <c r="CP31" s="704"/>
      <c r="CQ31" s="705"/>
      <c r="CR31" s="665">
        <v>50825</v>
      </c>
      <c r="CS31" s="676"/>
      <c r="CT31" s="676"/>
      <c r="CU31" s="676"/>
      <c r="CV31" s="676"/>
      <c r="CW31" s="676"/>
      <c r="CX31" s="676"/>
      <c r="CY31" s="677"/>
      <c r="CZ31" s="668">
        <v>0.3</v>
      </c>
      <c r="DA31" s="678"/>
      <c r="DB31" s="678"/>
      <c r="DC31" s="679"/>
      <c r="DD31" s="671">
        <v>41320</v>
      </c>
      <c r="DE31" s="676"/>
      <c r="DF31" s="676"/>
      <c r="DG31" s="676"/>
      <c r="DH31" s="676"/>
      <c r="DI31" s="676"/>
      <c r="DJ31" s="676"/>
      <c r="DK31" s="677"/>
      <c r="DL31" s="671">
        <v>41320</v>
      </c>
      <c r="DM31" s="676"/>
      <c r="DN31" s="676"/>
      <c r="DO31" s="676"/>
      <c r="DP31" s="676"/>
      <c r="DQ31" s="676"/>
      <c r="DR31" s="676"/>
      <c r="DS31" s="676"/>
      <c r="DT31" s="676"/>
      <c r="DU31" s="676"/>
      <c r="DV31" s="677"/>
      <c r="DW31" s="668">
        <v>0.5</v>
      </c>
      <c r="DX31" s="678"/>
      <c r="DY31" s="678"/>
      <c r="DZ31" s="678"/>
      <c r="EA31" s="678"/>
      <c r="EB31" s="678"/>
      <c r="EC31" s="699"/>
    </row>
    <row r="32" spans="2:133" ht="11.25" customHeight="1" x14ac:dyDescent="0.15">
      <c r="B32" s="662" t="s">
        <v>320</v>
      </c>
      <c r="C32" s="663"/>
      <c r="D32" s="663"/>
      <c r="E32" s="663"/>
      <c r="F32" s="663"/>
      <c r="G32" s="663"/>
      <c r="H32" s="663"/>
      <c r="I32" s="663"/>
      <c r="J32" s="663"/>
      <c r="K32" s="663"/>
      <c r="L32" s="663"/>
      <c r="M32" s="663"/>
      <c r="N32" s="663"/>
      <c r="O32" s="663"/>
      <c r="P32" s="663"/>
      <c r="Q32" s="664"/>
      <c r="R32" s="665">
        <v>3657828</v>
      </c>
      <c r="S32" s="666"/>
      <c r="T32" s="666"/>
      <c r="U32" s="666"/>
      <c r="V32" s="666"/>
      <c r="W32" s="666"/>
      <c r="X32" s="666"/>
      <c r="Y32" s="667"/>
      <c r="Z32" s="692">
        <v>17.399999999999999</v>
      </c>
      <c r="AA32" s="692"/>
      <c r="AB32" s="692"/>
      <c r="AC32" s="692"/>
      <c r="AD32" s="693" t="s">
        <v>244</v>
      </c>
      <c r="AE32" s="693"/>
      <c r="AF32" s="693"/>
      <c r="AG32" s="693"/>
      <c r="AH32" s="693"/>
      <c r="AI32" s="693"/>
      <c r="AJ32" s="693"/>
      <c r="AK32" s="693"/>
      <c r="AL32" s="668" t="s">
        <v>276</v>
      </c>
      <c r="AM32" s="669"/>
      <c r="AN32" s="669"/>
      <c r="AO32" s="694"/>
      <c r="AP32" s="742"/>
      <c r="AQ32" s="743"/>
      <c r="AR32" s="743"/>
      <c r="AS32" s="743"/>
      <c r="AT32" s="747"/>
      <c r="AU32" s="212" t="s">
        <v>321</v>
      </c>
      <c r="AV32" s="212"/>
      <c r="AW32" s="212"/>
      <c r="AX32" s="662" t="s">
        <v>322</v>
      </c>
      <c r="AY32" s="663"/>
      <c r="AZ32" s="663"/>
      <c r="BA32" s="663"/>
      <c r="BB32" s="663"/>
      <c r="BC32" s="663"/>
      <c r="BD32" s="663"/>
      <c r="BE32" s="663"/>
      <c r="BF32" s="664"/>
      <c r="BG32" s="739">
        <v>99.3</v>
      </c>
      <c r="BH32" s="676"/>
      <c r="BI32" s="676"/>
      <c r="BJ32" s="676"/>
      <c r="BK32" s="676"/>
      <c r="BL32" s="676"/>
      <c r="BM32" s="669">
        <v>96.6</v>
      </c>
      <c r="BN32" s="731"/>
      <c r="BO32" s="731"/>
      <c r="BP32" s="731"/>
      <c r="BQ32" s="703"/>
      <c r="BR32" s="739">
        <v>99</v>
      </c>
      <c r="BS32" s="676"/>
      <c r="BT32" s="676"/>
      <c r="BU32" s="676"/>
      <c r="BV32" s="676"/>
      <c r="BW32" s="676"/>
      <c r="BX32" s="669">
        <v>96.2</v>
      </c>
      <c r="BY32" s="731"/>
      <c r="BZ32" s="731"/>
      <c r="CA32" s="731"/>
      <c r="CB32" s="703"/>
      <c r="CD32" s="756"/>
      <c r="CE32" s="757"/>
      <c r="CF32" s="707" t="s">
        <v>323</v>
      </c>
      <c r="CG32" s="704"/>
      <c r="CH32" s="704"/>
      <c r="CI32" s="704"/>
      <c r="CJ32" s="704"/>
      <c r="CK32" s="704"/>
      <c r="CL32" s="704"/>
      <c r="CM32" s="704"/>
      <c r="CN32" s="704"/>
      <c r="CO32" s="704"/>
      <c r="CP32" s="704"/>
      <c r="CQ32" s="705"/>
      <c r="CR32" s="665">
        <v>318</v>
      </c>
      <c r="CS32" s="666"/>
      <c r="CT32" s="666"/>
      <c r="CU32" s="666"/>
      <c r="CV32" s="666"/>
      <c r="CW32" s="666"/>
      <c r="CX32" s="666"/>
      <c r="CY32" s="667"/>
      <c r="CZ32" s="668">
        <v>0</v>
      </c>
      <c r="DA32" s="678"/>
      <c r="DB32" s="678"/>
      <c r="DC32" s="679"/>
      <c r="DD32" s="671">
        <v>318</v>
      </c>
      <c r="DE32" s="666"/>
      <c r="DF32" s="666"/>
      <c r="DG32" s="666"/>
      <c r="DH32" s="666"/>
      <c r="DI32" s="666"/>
      <c r="DJ32" s="666"/>
      <c r="DK32" s="667"/>
      <c r="DL32" s="671">
        <v>318</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324</v>
      </c>
      <c r="C33" s="729"/>
      <c r="D33" s="729"/>
      <c r="E33" s="729"/>
      <c r="F33" s="729"/>
      <c r="G33" s="729"/>
      <c r="H33" s="729"/>
      <c r="I33" s="729"/>
      <c r="J33" s="729"/>
      <c r="K33" s="729"/>
      <c r="L33" s="729"/>
      <c r="M33" s="729"/>
      <c r="N33" s="729"/>
      <c r="O33" s="729"/>
      <c r="P33" s="729"/>
      <c r="Q33" s="730"/>
      <c r="R33" s="665">
        <v>1234</v>
      </c>
      <c r="S33" s="666"/>
      <c r="T33" s="666"/>
      <c r="U33" s="666"/>
      <c r="V33" s="666"/>
      <c r="W33" s="666"/>
      <c r="X33" s="666"/>
      <c r="Y33" s="667"/>
      <c r="Z33" s="692">
        <v>0</v>
      </c>
      <c r="AA33" s="692"/>
      <c r="AB33" s="692"/>
      <c r="AC33" s="692"/>
      <c r="AD33" s="693">
        <v>1234</v>
      </c>
      <c r="AE33" s="693"/>
      <c r="AF33" s="693"/>
      <c r="AG33" s="693"/>
      <c r="AH33" s="693"/>
      <c r="AI33" s="693"/>
      <c r="AJ33" s="693"/>
      <c r="AK33" s="693"/>
      <c r="AL33" s="668">
        <v>0</v>
      </c>
      <c r="AM33" s="669"/>
      <c r="AN33" s="669"/>
      <c r="AO33" s="694"/>
      <c r="AP33" s="744"/>
      <c r="AQ33" s="745"/>
      <c r="AR33" s="745"/>
      <c r="AS33" s="745"/>
      <c r="AT33" s="748"/>
      <c r="AU33" s="214"/>
      <c r="AV33" s="214"/>
      <c r="AW33" s="214"/>
      <c r="AX33" s="642" t="s">
        <v>325</v>
      </c>
      <c r="AY33" s="643"/>
      <c r="AZ33" s="643"/>
      <c r="BA33" s="643"/>
      <c r="BB33" s="643"/>
      <c r="BC33" s="643"/>
      <c r="BD33" s="643"/>
      <c r="BE33" s="643"/>
      <c r="BF33" s="644"/>
      <c r="BG33" s="727">
        <v>99.7</v>
      </c>
      <c r="BH33" s="646"/>
      <c r="BI33" s="646"/>
      <c r="BJ33" s="646"/>
      <c r="BK33" s="646"/>
      <c r="BL33" s="646"/>
      <c r="BM33" s="684">
        <v>97.2</v>
      </c>
      <c r="BN33" s="646"/>
      <c r="BO33" s="646"/>
      <c r="BP33" s="646"/>
      <c r="BQ33" s="695"/>
      <c r="BR33" s="727">
        <v>98.3</v>
      </c>
      <c r="BS33" s="646"/>
      <c r="BT33" s="646"/>
      <c r="BU33" s="646"/>
      <c r="BV33" s="646"/>
      <c r="BW33" s="646"/>
      <c r="BX33" s="684">
        <v>96.1</v>
      </c>
      <c r="BY33" s="646"/>
      <c r="BZ33" s="646"/>
      <c r="CA33" s="646"/>
      <c r="CB33" s="695"/>
      <c r="CD33" s="707" t="s">
        <v>326</v>
      </c>
      <c r="CE33" s="704"/>
      <c r="CF33" s="704"/>
      <c r="CG33" s="704"/>
      <c r="CH33" s="704"/>
      <c r="CI33" s="704"/>
      <c r="CJ33" s="704"/>
      <c r="CK33" s="704"/>
      <c r="CL33" s="704"/>
      <c r="CM33" s="704"/>
      <c r="CN33" s="704"/>
      <c r="CO33" s="704"/>
      <c r="CP33" s="704"/>
      <c r="CQ33" s="705"/>
      <c r="CR33" s="665">
        <v>8825155</v>
      </c>
      <c r="CS33" s="676"/>
      <c r="CT33" s="676"/>
      <c r="CU33" s="676"/>
      <c r="CV33" s="676"/>
      <c r="CW33" s="676"/>
      <c r="CX33" s="676"/>
      <c r="CY33" s="677"/>
      <c r="CZ33" s="668">
        <v>43.5</v>
      </c>
      <c r="DA33" s="678"/>
      <c r="DB33" s="678"/>
      <c r="DC33" s="679"/>
      <c r="DD33" s="671">
        <v>4693462</v>
      </c>
      <c r="DE33" s="676"/>
      <c r="DF33" s="676"/>
      <c r="DG33" s="676"/>
      <c r="DH33" s="676"/>
      <c r="DI33" s="676"/>
      <c r="DJ33" s="676"/>
      <c r="DK33" s="677"/>
      <c r="DL33" s="671">
        <v>3090044</v>
      </c>
      <c r="DM33" s="676"/>
      <c r="DN33" s="676"/>
      <c r="DO33" s="676"/>
      <c r="DP33" s="676"/>
      <c r="DQ33" s="676"/>
      <c r="DR33" s="676"/>
      <c r="DS33" s="676"/>
      <c r="DT33" s="676"/>
      <c r="DU33" s="676"/>
      <c r="DV33" s="677"/>
      <c r="DW33" s="668">
        <v>35.6</v>
      </c>
      <c r="DX33" s="678"/>
      <c r="DY33" s="678"/>
      <c r="DZ33" s="678"/>
      <c r="EA33" s="678"/>
      <c r="EB33" s="678"/>
      <c r="EC33" s="699"/>
    </row>
    <row r="34" spans="2:133" ht="11.25" customHeight="1" x14ac:dyDescent="0.15">
      <c r="B34" s="662" t="s">
        <v>327</v>
      </c>
      <c r="C34" s="663"/>
      <c r="D34" s="663"/>
      <c r="E34" s="663"/>
      <c r="F34" s="663"/>
      <c r="G34" s="663"/>
      <c r="H34" s="663"/>
      <c r="I34" s="663"/>
      <c r="J34" s="663"/>
      <c r="K34" s="663"/>
      <c r="L34" s="663"/>
      <c r="M34" s="663"/>
      <c r="N34" s="663"/>
      <c r="O34" s="663"/>
      <c r="P34" s="663"/>
      <c r="Q34" s="664"/>
      <c r="R34" s="665">
        <v>2057060</v>
      </c>
      <c r="S34" s="666"/>
      <c r="T34" s="666"/>
      <c r="U34" s="666"/>
      <c r="V34" s="666"/>
      <c r="W34" s="666"/>
      <c r="X34" s="666"/>
      <c r="Y34" s="667"/>
      <c r="Z34" s="692">
        <v>9.8000000000000007</v>
      </c>
      <c r="AA34" s="692"/>
      <c r="AB34" s="692"/>
      <c r="AC34" s="692"/>
      <c r="AD34" s="693" t="s">
        <v>138</v>
      </c>
      <c r="AE34" s="693"/>
      <c r="AF34" s="693"/>
      <c r="AG34" s="693"/>
      <c r="AH34" s="693"/>
      <c r="AI34" s="693"/>
      <c r="AJ34" s="693"/>
      <c r="AK34" s="693"/>
      <c r="AL34" s="668" t="s">
        <v>138</v>
      </c>
      <c r="AM34" s="669"/>
      <c r="AN34" s="669"/>
      <c r="AO34" s="694"/>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707" t="s">
        <v>328</v>
      </c>
      <c r="CE34" s="704"/>
      <c r="CF34" s="704"/>
      <c r="CG34" s="704"/>
      <c r="CH34" s="704"/>
      <c r="CI34" s="704"/>
      <c r="CJ34" s="704"/>
      <c r="CK34" s="704"/>
      <c r="CL34" s="704"/>
      <c r="CM34" s="704"/>
      <c r="CN34" s="704"/>
      <c r="CO34" s="704"/>
      <c r="CP34" s="704"/>
      <c r="CQ34" s="705"/>
      <c r="CR34" s="665">
        <v>2085091</v>
      </c>
      <c r="CS34" s="666"/>
      <c r="CT34" s="666"/>
      <c r="CU34" s="666"/>
      <c r="CV34" s="666"/>
      <c r="CW34" s="666"/>
      <c r="CX34" s="666"/>
      <c r="CY34" s="667"/>
      <c r="CZ34" s="668">
        <v>10.3</v>
      </c>
      <c r="DA34" s="678"/>
      <c r="DB34" s="678"/>
      <c r="DC34" s="679"/>
      <c r="DD34" s="671">
        <v>1514783</v>
      </c>
      <c r="DE34" s="666"/>
      <c r="DF34" s="666"/>
      <c r="DG34" s="666"/>
      <c r="DH34" s="666"/>
      <c r="DI34" s="666"/>
      <c r="DJ34" s="666"/>
      <c r="DK34" s="667"/>
      <c r="DL34" s="671">
        <v>1267359</v>
      </c>
      <c r="DM34" s="666"/>
      <c r="DN34" s="666"/>
      <c r="DO34" s="666"/>
      <c r="DP34" s="666"/>
      <c r="DQ34" s="666"/>
      <c r="DR34" s="666"/>
      <c r="DS34" s="666"/>
      <c r="DT34" s="666"/>
      <c r="DU34" s="666"/>
      <c r="DV34" s="667"/>
      <c r="DW34" s="668">
        <v>14.6</v>
      </c>
      <c r="DX34" s="678"/>
      <c r="DY34" s="678"/>
      <c r="DZ34" s="678"/>
      <c r="EA34" s="678"/>
      <c r="EB34" s="678"/>
      <c r="EC34" s="699"/>
    </row>
    <row r="35" spans="2:133" ht="11.25" customHeight="1" x14ac:dyDescent="0.15">
      <c r="B35" s="662" t="s">
        <v>329</v>
      </c>
      <c r="C35" s="663"/>
      <c r="D35" s="663"/>
      <c r="E35" s="663"/>
      <c r="F35" s="663"/>
      <c r="G35" s="663"/>
      <c r="H35" s="663"/>
      <c r="I35" s="663"/>
      <c r="J35" s="663"/>
      <c r="K35" s="663"/>
      <c r="L35" s="663"/>
      <c r="M35" s="663"/>
      <c r="N35" s="663"/>
      <c r="O35" s="663"/>
      <c r="P35" s="663"/>
      <c r="Q35" s="664"/>
      <c r="R35" s="665">
        <v>47412</v>
      </c>
      <c r="S35" s="666"/>
      <c r="T35" s="666"/>
      <c r="U35" s="666"/>
      <c r="V35" s="666"/>
      <c r="W35" s="666"/>
      <c r="X35" s="666"/>
      <c r="Y35" s="667"/>
      <c r="Z35" s="692">
        <v>0.2</v>
      </c>
      <c r="AA35" s="692"/>
      <c r="AB35" s="692"/>
      <c r="AC35" s="692"/>
      <c r="AD35" s="693">
        <v>9</v>
      </c>
      <c r="AE35" s="693"/>
      <c r="AF35" s="693"/>
      <c r="AG35" s="693"/>
      <c r="AH35" s="693"/>
      <c r="AI35" s="693"/>
      <c r="AJ35" s="693"/>
      <c r="AK35" s="693"/>
      <c r="AL35" s="668">
        <v>0</v>
      </c>
      <c r="AM35" s="669"/>
      <c r="AN35" s="669"/>
      <c r="AO35" s="694"/>
      <c r="AP35" s="217"/>
      <c r="AQ35" s="724" t="s">
        <v>330</v>
      </c>
      <c r="AR35" s="725"/>
      <c r="AS35" s="725"/>
      <c r="AT35" s="725"/>
      <c r="AU35" s="725"/>
      <c r="AV35" s="725"/>
      <c r="AW35" s="725"/>
      <c r="AX35" s="725"/>
      <c r="AY35" s="725"/>
      <c r="AZ35" s="725"/>
      <c r="BA35" s="725"/>
      <c r="BB35" s="725"/>
      <c r="BC35" s="725"/>
      <c r="BD35" s="725"/>
      <c r="BE35" s="725"/>
      <c r="BF35" s="726"/>
      <c r="BG35" s="724" t="s">
        <v>331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332</v>
      </c>
      <c r="CE35" s="704"/>
      <c r="CF35" s="704"/>
      <c r="CG35" s="704"/>
      <c r="CH35" s="704"/>
      <c r="CI35" s="704"/>
      <c r="CJ35" s="704"/>
      <c r="CK35" s="704"/>
      <c r="CL35" s="704"/>
      <c r="CM35" s="704"/>
      <c r="CN35" s="704"/>
      <c r="CO35" s="704"/>
      <c r="CP35" s="704"/>
      <c r="CQ35" s="705"/>
      <c r="CR35" s="665">
        <v>549366</v>
      </c>
      <c r="CS35" s="676"/>
      <c r="CT35" s="676"/>
      <c r="CU35" s="676"/>
      <c r="CV35" s="676"/>
      <c r="CW35" s="676"/>
      <c r="CX35" s="676"/>
      <c r="CY35" s="677"/>
      <c r="CZ35" s="668">
        <v>2.7</v>
      </c>
      <c r="DA35" s="678"/>
      <c r="DB35" s="678"/>
      <c r="DC35" s="679"/>
      <c r="DD35" s="671">
        <v>480862</v>
      </c>
      <c r="DE35" s="676"/>
      <c r="DF35" s="676"/>
      <c r="DG35" s="676"/>
      <c r="DH35" s="676"/>
      <c r="DI35" s="676"/>
      <c r="DJ35" s="676"/>
      <c r="DK35" s="677"/>
      <c r="DL35" s="671">
        <v>185911</v>
      </c>
      <c r="DM35" s="676"/>
      <c r="DN35" s="676"/>
      <c r="DO35" s="676"/>
      <c r="DP35" s="676"/>
      <c r="DQ35" s="676"/>
      <c r="DR35" s="676"/>
      <c r="DS35" s="676"/>
      <c r="DT35" s="676"/>
      <c r="DU35" s="676"/>
      <c r="DV35" s="677"/>
      <c r="DW35" s="668">
        <v>2.1</v>
      </c>
      <c r="DX35" s="678"/>
      <c r="DY35" s="678"/>
      <c r="DZ35" s="678"/>
      <c r="EA35" s="678"/>
      <c r="EB35" s="678"/>
      <c r="EC35" s="699"/>
    </row>
    <row r="36" spans="2:133" ht="11.25" customHeight="1" x14ac:dyDescent="0.15">
      <c r="B36" s="662" t="s">
        <v>333</v>
      </c>
      <c r="C36" s="663"/>
      <c r="D36" s="663"/>
      <c r="E36" s="663"/>
      <c r="F36" s="663"/>
      <c r="G36" s="663"/>
      <c r="H36" s="663"/>
      <c r="I36" s="663"/>
      <c r="J36" s="663"/>
      <c r="K36" s="663"/>
      <c r="L36" s="663"/>
      <c r="M36" s="663"/>
      <c r="N36" s="663"/>
      <c r="O36" s="663"/>
      <c r="P36" s="663"/>
      <c r="Q36" s="664"/>
      <c r="R36" s="665">
        <v>349818</v>
      </c>
      <c r="S36" s="666"/>
      <c r="T36" s="666"/>
      <c r="U36" s="666"/>
      <c r="V36" s="666"/>
      <c r="W36" s="666"/>
      <c r="X36" s="666"/>
      <c r="Y36" s="667"/>
      <c r="Z36" s="692">
        <v>1.7</v>
      </c>
      <c r="AA36" s="692"/>
      <c r="AB36" s="692"/>
      <c r="AC36" s="692"/>
      <c r="AD36" s="693" t="s">
        <v>244</v>
      </c>
      <c r="AE36" s="693"/>
      <c r="AF36" s="693"/>
      <c r="AG36" s="693"/>
      <c r="AH36" s="693"/>
      <c r="AI36" s="693"/>
      <c r="AJ36" s="693"/>
      <c r="AK36" s="693"/>
      <c r="AL36" s="668" t="s">
        <v>244</v>
      </c>
      <c r="AM36" s="669"/>
      <c r="AN36" s="669"/>
      <c r="AO36" s="694"/>
      <c r="AP36" s="217"/>
      <c r="AQ36" s="715" t="s">
        <v>334</v>
      </c>
      <c r="AR36" s="716"/>
      <c r="AS36" s="716"/>
      <c r="AT36" s="716"/>
      <c r="AU36" s="716"/>
      <c r="AV36" s="716"/>
      <c r="AW36" s="716"/>
      <c r="AX36" s="716"/>
      <c r="AY36" s="717"/>
      <c r="AZ36" s="718">
        <v>1416601</v>
      </c>
      <c r="BA36" s="719"/>
      <c r="BB36" s="719"/>
      <c r="BC36" s="719"/>
      <c r="BD36" s="719"/>
      <c r="BE36" s="719"/>
      <c r="BF36" s="720"/>
      <c r="BG36" s="721" t="s">
        <v>335</v>
      </c>
      <c r="BH36" s="722"/>
      <c r="BI36" s="722"/>
      <c r="BJ36" s="722"/>
      <c r="BK36" s="722"/>
      <c r="BL36" s="722"/>
      <c r="BM36" s="722"/>
      <c r="BN36" s="722"/>
      <c r="BO36" s="722"/>
      <c r="BP36" s="722"/>
      <c r="BQ36" s="722"/>
      <c r="BR36" s="722"/>
      <c r="BS36" s="722"/>
      <c r="BT36" s="722"/>
      <c r="BU36" s="723"/>
      <c r="BV36" s="718">
        <v>55800</v>
      </c>
      <c r="BW36" s="719"/>
      <c r="BX36" s="719"/>
      <c r="BY36" s="719"/>
      <c r="BZ36" s="719"/>
      <c r="CA36" s="719"/>
      <c r="CB36" s="720"/>
      <c r="CD36" s="707" t="s">
        <v>336</v>
      </c>
      <c r="CE36" s="704"/>
      <c r="CF36" s="704"/>
      <c r="CG36" s="704"/>
      <c r="CH36" s="704"/>
      <c r="CI36" s="704"/>
      <c r="CJ36" s="704"/>
      <c r="CK36" s="704"/>
      <c r="CL36" s="704"/>
      <c r="CM36" s="704"/>
      <c r="CN36" s="704"/>
      <c r="CO36" s="704"/>
      <c r="CP36" s="704"/>
      <c r="CQ36" s="705"/>
      <c r="CR36" s="665">
        <v>4381063</v>
      </c>
      <c r="CS36" s="666"/>
      <c r="CT36" s="666"/>
      <c r="CU36" s="666"/>
      <c r="CV36" s="666"/>
      <c r="CW36" s="666"/>
      <c r="CX36" s="666"/>
      <c r="CY36" s="667"/>
      <c r="CZ36" s="668">
        <v>21.6</v>
      </c>
      <c r="DA36" s="678"/>
      <c r="DB36" s="678"/>
      <c r="DC36" s="679"/>
      <c r="DD36" s="671">
        <v>1394251</v>
      </c>
      <c r="DE36" s="666"/>
      <c r="DF36" s="666"/>
      <c r="DG36" s="666"/>
      <c r="DH36" s="666"/>
      <c r="DI36" s="666"/>
      <c r="DJ36" s="666"/>
      <c r="DK36" s="667"/>
      <c r="DL36" s="671">
        <v>876111</v>
      </c>
      <c r="DM36" s="666"/>
      <c r="DN36" s="666"/>
      <c r="DO36" s="666"/>
      <c r="DP36" s="666"/>
      <c r="DQ36" s="666"/>
      <c r="DR36" s="666"/>
      <c r="DS36" s="666"/>
      <c r="DT36" s="666"/>
      <c r="DU36" s="666"/>
      <c r="DV36" s="667"/>
      <c r="DW36" s="668">
        <v>10.1</v>
      </c>
      <c r="DX36" s="678"/>
      <c r="DY36" s="678"/>
      <c r="DZ36" s="678"/>
      <c r="EA36" s="678"/>
      <c r="EB36" s="678"/>
      <c r="EC36" s="699"/>
    </row>
    <row r="37" spans="2:133" ht="11.25" customHeight="1" x14ac:dyDescent="0.15">
      <c r="B37" s="662" t="s">
        <v>337</v>
      </c>
      <c r="C37" s="663"/>
      <c r="D37" s="663"/>
      <c r="E37" s="663"/>
      <c r="F37" s="663"/>
      <c r="G37" s="663"/>
      <c r="H37" s="663"/>
      <c r="I37" s="663"/>
      <c r="J37" s="663"/>
      <c r="K37" s="663"/>
      <c r="L37" s="663"/>
      <c r="M37" s="663"/>
      <c r="N37" s="663"/>
      <c r="O37" s="663"/>
      <c r="P37" s="663"/>
      <c r="Q37" s="664"/>
      <c r="R37" s="665">
        <v>422412</v>
      </c>
      <c r="S37" s="666"/>
      <c r="T37" s="666"/>
      <c r="U37" s="666"/>
      <c r="V37" s="666"/>
      <c r="W37" s="666"/>
      <c r="X37" s="666"/>
      <c r="Y37" s="667"/>
      <c r="Z37" s="692">
        <v>2</v>
      </c>
      <c r="AA37" s="692"/>
      <c r="AB37" s="692"/>
      <c r="AC37" s="692"/>
      <c r="AD37" s="693" t="s">
        <v>244</v>
      </c>
      <c r="AE37" s="693"/>
      <c r="AF37" s="693"/>
      <c r="AG37" s="693"/>
      <c r="AH37" s="693"/>
      <c r="AI37" s="693"/>
      <c r="AJ37" s="693"/>
      <c r="AK37" s="693"/>
      <c r="AL37" s="668" t="s">
        <v>138</v>
      </c>
      <c r="AM37" s="669"/>
      <c r="AN37" s="669"/>
      <c r="AO37" s="694"/>
      <c r="AQ37" s="700" t="s">
        <v>338</v>
      </c>
      <c r="AR37" s="701"/>
      <c r="AS37" s="701"/>
      <c r="AT37" s="701"/>
      <c r="AU37" s="701"/>
      <c r="AV37" s="701"/>
      <c r="AW37" s="701"/>
      <c r="AX37" s="701"/>
      <c r="AY37" s="702"/>
      <c r="AZ37" s="665">
        <v>299883</v>
      </c>
      <c r="BA37" s="666"/>
      <c r="BB37" s="666"/>
      <c r="BC37" s="666"/>
      <c r="BD37" s="676"/>
      <c r="BE37" s="676"/>
      <c r="BF37" s="703"/>
      <c r="BG37" s="707" t="s">
        <v>339</v>
      </c>
      <c r="BH37" s="704"/>
      <c r="BI37" s="704"/>
      <c r="BJ37" s="704"/>
      <c r="BK37" s="704"/>
      <c r="BL37" s="704"/>
      <c r="BM37" s="704"/>
      <c r="BN37" s="704"/>
      <c r="BO37" s="704"/>
      <c r="BP37" s="704"/>
      <c r="BQ37" s="704"/>
      <c r="BR37" s="704"/>
      <c r="BS37" s="704"/>
      <c r="BT37" s="704"/>
      <c r="BU37" s="705"/>
      <c r="BV37" s="665">
        <v>28535</v>
      </c>
      <c r="BW37" s="666"/>
      <c r="BX37" s="666"/>
      <c r="BY37" s="666"/>
      <c r="BZ37" s="666"/>
      <c r="CA37" s="666"/>
      <c r="CB37" s="706"/>
      <c r="CD37" s="707" t="s">
        <v>340</v>
      </c>
      <c r="CE37" s="704"/>
      <c r="CF37" s="704"/>
      <c r="CG37" s="704"/>
      <c r="CH37" s="704"/>
      <c r="CI37" s="704"/>
      <c r="CJ37" s="704"/>
      <c r="CK37" s="704"/>
      <c r="CL37" s="704"/>
      <c r="CM37" s="704"/>
      <c r="CN37" s="704"/>
      <c r="CO37" s="704"/>
      <c r="CP37" s="704"/>
      <c r="CQ37" s="705"/>
      <c r="CR37" s="665">
        <v>951919</v>
      </c>
      <c r="CS37" s="676"/>
      <c r="CT37" s="676"/>
      <c r="CU37" s="676"/>
      <c r="CV37" s="676"/>
      <c r="CW37" s="676"/>
      <c r="CX37" s="676"/>
      <c r="CY37" s="677"/>
      <c r="CZ37" s="668">
        <v>4.7</v>
      </c>
      <c r="DA37" s="678"/>
      <c r="DB37" s="678"/>
      <c r="DC37" s="679"/>
      <c r="DD37" s="671">
        <v>884019</v>
      </c>
      <c r="DE37" s="676"/>
      <c r="DF37" s="676"/>
      <c r="DG37" s="676"/>
      <c r="DH37" s="676"/>
      <c r="DI37" s="676"/>
      <c r="DJ37" s="676"/>
      <c r="DK37" s="677"/>
      <c r="DL37" s="671">
        <v>712104</v>
      </c>
      <c r="DM37" s="676"/>
      <c r="DN37" s="676"/>
      <c r="DO37" s="676"/>
      <c r="DP37" s="676"/>
      <c r="DQ37" s="676"/>
      <c r="DR37" s="676"/>
      <c r="DS37" s="676"/>
      <c r="DT37" s="676"/>
      <c r="DU37" s="676"/>
      <c r="DV37" s="677"/>
      <c r="DW37" s="668">
        <v>8.1999999999999993</v>
      </c>
      <c r="DX37" s="678"/>
      <c r="DY37" s="678"/>
      <c r="DZ37" s="678"/>
      <c r="EA37" s="678"/>
      <c r="EB37" s="678"/>
      <c r="EC37" s="699"/>
    </row>
    <row r="38" spans="2:133" ht="11.25" customHeight="1" x14ac:dyDescent="0.15">
      <c r="B38" s="662" t="s">
        <v>341</v>
      </c>
      <c r="C38" s="663"/>
      <c r="D38" s="663"/>
      <c r="E38" s="663"/>
      <c r="F38" s="663"/>
      <c r="G38" s="663"/>
      <c r="H38" s="663"/>
      <c r="I38" s="663"/>
      <c r="J38" s="663"/>
      <c r="K38" s="663"/>
      <c r="L38" s="663"/>
      <c r="M38" s="663"/>
      <c r="N38" s="663"/>
      <c r="O38" s="663"/>
      <c r="P38" s="663"/>
      <c r="Q38" s="664"/>
      <c r="R38" s="665">
        <v>193132</v>
      </c>
      <c r="S38" s="666"/>
      <c r="T38" s="666"/>
      <c r="U38" s="666"/>
      <c r="V38" s="666"/>
      <c r="W38" s="666"/>
      <c r="X38" s="666"/>
      <c r="Y38" s="667"/>
      <c r="Z38" s="692">
        <v>0.9</v>
      </c>
      <c r="AA38" s="692"/>
      <c r="AB38" s="692"/>
      <c r="AC38" s="692"/>
      <c r="AD38" s="693" t="s">
        <v>244</v>
      </c>
      <c r="AE38" s="693"/>
      <c r="AF38" s="693"/>
      <c r="AG38" s="693"/>
      <c r="AH38" s="693"/>
      <c r="AI38" s="693"/>
      <c r="AJ38" s="693"/>
      <c r="AK38" s="693"/>
      <c r="AL38" s="668" t="s">
        <v>244</v>
      </c>
      <c r="AM38" s="669"/>
      <c r="AN38" s="669"/>
      <c r="AO38" s="694"/>
      <c r="AQ38" s="700" t="s">
        <v>342</v>
      </c>
      <c r="AR38" s="701"/>
      <c r="AS38" s="701"/>
      <c r="AT38" s="701"/>
      <c r="AU38" s="701"/>
      <c r="AV38" s="701"/>
      <c r="AW38" s="701"/>
      <c r="AX38" s="701"/>
      <c r="AY38" s="702"/>
      <c r="AZ38" s="665">
        <v>43003</v>
      </c>
      <c r="BA38" s="666"/>
      <c r="BB38" s="666"/>
      <c r="BC38" s="666"/>
      <c r="BD38" s="676"/>
      <c r="BE38" s="676"/>
      <c r="BF38" s="703"/>
      <c r="BG38" s="707" t="s">
        <v>343</v>
      </c>
      <c r="BH38" s="704"/>
      <c r="BI38" s="704"/>
      <c r="BJ38" s="704"/>
      <c r="BK38" s="704"/>
      <c r="BL38" s="704"/>
      <c r="BM38" s="704"/>
      <c r="BN38" s="704"/>
      <c r="BO38" s="704"/>
      <c r="BP38" s="704"/>
      <c r="BQ38" s="704"/>
      <c r="BR38" s="704"/>
      <c r="BS38" s="704"/>
      <c r="BT38" s="704"/>
      <c r="BU38" s="705"/>
      <c r="BV38" s="665">
        <v>3019</v>
      </c>
      <c r="BW38" s="666"/>
      <c r="BX38" s="666"/>
      <c r="BY38" s="666"/>
      <c r="BZ38" s="666"/>
      <c r="CA38" s="666"/>
      <c r="CB38" s="706"/>
      <c r="CD38" s="707" t="s">
        <v>344</v>
      </c>
      <c r="CE38" s="704"/>
      <c r="CF38" s="704"/>
      <c r="CG38" s="704"/>
      <c r="CH38" s="704"/>
      <c r="CI38" s="704"/>
      <c r="CJ38" s="704"/>
      <c r="CK38" s="704"/>
      <c r="CL38" s="704"/>
      <c r="CM38" s="704"/>
      <c r="CN38" s="704"/>
      <c r="CO38" s="704"/>
      <c r="CP38" s="704"/>
      <c r="CQ38" s="705"/>
      <c r="CR38" s="665">
        <v>1386266</v>
      </c>
      <c r="CS38" s="666"/>
      <c r="CT38" s="666"/>
      <c r="CU38" s="666"/>
      <c r="CV38" s="666"/>
      <c r="CW38" s="666"/>
      <c r="CX38" s="666"/>
      <c r="CY38" s="667"/>
      <c r="CZ38" s="668">
        <v>6.8</v>
      </c>
      <c r="DA38" s="678"/>
      <c r="DB38" s="678"/>
      <c r="DC38" s="679"/>
      <c r="DD38" s="671">
        <v>1180582</v>
      </c>
      <c r="DE38" s="666"/>
      <c r="DF38" s="666"/>
      <c r="DG38" s="666"/>
      <c r="DH38" s="666"/>
      <c r="DI38" s="666"/>
      <c r="DJ38" s="666"/>
      <c r="DK38" s="667"/>
      <c r="DL38" s="671">
        <v>750943</v>
      </c>
      <c r="DM38" s="666"/>
      <c r="DN38" s="666"/>
      <c r="DO38" s="666"/>
      <c r="DP38" s="666"/>
      <c r="DQ38" s="666"/>
      <c r="DR38" s="666"/>
      <c r="DS38" s="666"/>
      <c r="DT38" s="666"/>
      <c r="DU38" s="666"/>
      <c r="DV38" s="667"/>
      <c r="DW38" s="668">
        <v>8.6</v>
      </c>
      <c r="DX38" s="678"/>
      <c r="DY38" s="678"/>
      <c r="DZ38" s="678"/>
      <c r="EA38" s="678"/>
      <c r="EB38" s="678"/>
      <c r="EC38" s="699"/>
    </row>
    <row r="39" spans="2:133" ht="11.25" customHeight="1" x14ac:dyDescent="0.15">
      <c r="B39" s="662" t="s">
        <v>345</v>
      </c>
      <c r="C39" s="663"/>
      <c r="D39" s="663"/>
      <c r="E39" s="663"/>
      <c r="F39" s="663"/>
      <c r="G39" s="663"/>
      <c r="H39" s="663"/>
      <c r="I39" s="663"/>
      <c r="J39" s="663"/>
      <c r="K39" s="663"/>
      <c r="L39" s="663"/>
      <c r="M39" s="663"/>
      <c r="N39" s="663"/>
      <c r="O39" s="663"/>
      <c r="P39" s="663"/>
      <c r="Q39" s="664"/>
      <c r="R39" s="665">
        <v>232246</v>
      </c>
      <c r="S39" s="666"/>
      <c r="T39" s="666"/>
      <c r="U39" s="666"/>
      <c r="V39" s="666"/>
      <c r="W39" s="666"/>
      <c r="X39" s="666"/>
      <c r="Y39" s="667"/>
      <c r="Z39" s="692">
        <v>1.1000000000000001</v>
      </c>
      <c r="AA39" s="692"/>
      <c r="AB39" s="692"/>
      <c r="AC39" s="692"/>
      <c r="AD39" s="693">
        <v>9</v>
      </c>
      <c r="AE39" s="693"/>
      <c r="AF39" s="693"/>
      <c r="AG39" s="693"/>
      <c r="AH39" s="693"/>
      <c r="AI39" s="693"/>
      <c r="AJ39" s="693"/>
      <c r="AK39" s="693"/>
      <c r="AL39" s="668">
        <v>0</v>
      </c>
      <c r="AM39" s="669"/>
      <c r="AN39" s="669"/>
      <c r="AO39" s="694"/>
      <c r="AQ39" s="700" t="s">
        <v>346</v>
      </c>
      <c r="AR39" s="701"/>
      <c r="AS39" s="701"/>
      <c r="AT39" s="701"/>
      <c r="AU39" s="701"/>
      <c r="AV39" s="701"/>
      <c r="AW39" s="701"/>
      <c r="AX39" s="701"/>
      <c r="AY39" s="702"/>
      <c r="AZ39" s="665">
        <v>30335</v>
      </c>
      <c r="BA39" s="666"/>
      <c r="BB39" s="666"/>
      <c r="BC39" s="666"/>
      <c r="BD39" s="676"/>
      <c r="BE39" s="676"/>
      <c r="BF39" s="703"/>
      <c r="BG39" s="707" t="s">
        <v>347</v>
      </c>
      <c r="BH39" s="704"/>
      <c r="BI39" s="704"/>
      <c r="BJ39" s="704"/>
      <c r="BK39" s="704"/>
      <c r="BL39" s="704"/>
      <c r="BM39" s="704"/>
      <c r="BN39" s="704"/>
      <c r="BO39" s="704"/>
      <c r="BP39" s="704"/>
      <c r="BQ39" s="704"/>
      <c r="BR39" s="704"/>
      <c r="BS39" s="704"/>
      <c r="BT39" s="704"/>
      <c r="BU39" s="705"/>
      <c r="BV39" s="665">
        <v>5108</v>
      </c>
      <c r="BW39" s="666"/>
      <c r="BX39" s="666"/>
      <c r="BY39" s="666"/>
      <c r="BZ39" s="666"/>
      <c r="CA39" s="666"/>
      <c r="CB39" s="706"/>
      <c r="CD39" s="707" t="s">
        <v>348</v>
      </c>
      <c r="CE39" s="704"/>
      <c r="CF39" s="704"/>
      <c r="CG39" s="704"/>
      <c r="CH39" s="704"/>
      <c r="CI39" s="704"/>
      <c r="CJ39" s="704"/>
      <c r="CK39" s="704"/>
      <c r="CL39" s="704"/>
      <c r="CM39" s="704"/>
      <c r="CN39" s="704"/>
      <c r="CO39" s="704"/>
      <c r="CP39" s="704"/>
      <c r="CQ39" s="705"/>
      <c r="CR39" s="665">
        <v>356444</v>
      </c>
      <c r="CS39" s="676"/>
      <c r="CT39" s="676"/>
      <c r="CU39" s="676"/>
      <c r="CV39" s="676"/>
      <c r="CW39" s="676"/>
      <c r="CX39" s="676"/>
      <c r="CY39" s="677"/>
      <c r="CZ39" s="668">
        <v>1.8</v>
      </c>
      <c r="DA39" s="678"/>
      <c r="DB39" s="678"/>
      <c r="DC39" s="679"/>
      <c r="DD39" s="671">
        <v>113264</v>
      </c>
      <c r="DE39" s="676"/>
      <c r="DF39" s="676"/>
      <c r="DG39" s="676"/>
      <c r="DH39" s="676"/>
      <c r="DI39" s="676"/>
      <c r="DJ39" s="676"/>
      <c r="DK39" s="677"/>
      <c r="DL39" s="671" t="s">
        <v>138</v>
      </c>
      <c r="DM39" s="676"/>
      <c r="DN39" s="676"/>
      <c r="DO39" s="676"/>
      <c r="DP39" s="676"/>
      <c r="DQ39" s="676"/>
      <c r="DR39" s="676"/>
      <c r="DS39" s="676"/>
      <c r="DT39" s="676"/>
      <c r="DU39" s="676"/>
      <c r="DV39" s="677"/>
      <c r="DW39" s="668" t="s">
        <v>138</v>
      </c>
      <c r="DX39" s="678"/>
      <c r="DY39" s="678"/>
      <c r="DZ39" s="678"/>
      <c r="EA39" s="678"/>
      <c r="EB39" s="678"/>
      <c r="EC39" s="699"/>
    </row>
    <row r="40" spans="2:133" ht="11.25" customHeight="1" x14ac:dyDescent="0.15">
      <c r="B40" s="662" t="s">
        <v>349</v>
      </c>
      <c r="C40" s="663"/>
      <c r="D40" s="663"/>
      <c r="E40" s="663"/>
      <c r="F40" s="663"/>
      <c r="G40" s="663"/>
      <c r="H40" s="663"/>
      <c r="I40" s="663"/>
      <c r="J40" s="663"/>
      <c r="K40" s="663"/>
      <c r="L40" s="663"/>
      <c r="M40" s="663"/>
      <c r="N40" s="663"/>
      <c r="O40" s="663"/>
      <c r="P40" s="663"/>
      <c r="Q40" s="664"/>
      <c r="R40" s="665">
        <v>4671786</v>
      </c>
      <c r="S40" s="666"/>
      <c r="T40" s="666"/>
      <c r="U40" s="666"/>
      <c r="V40" s="666"/>
      <c r="W40" s="666"/>
      <c r="X40" s="666"/>
      <c r="Y40" s="667"/>
      <c r="Z40" s="692">
        <v>22.3</v>
      </c>
      <c r="AA40" s="692"/>
      <c r="AB40" s="692"/>
      <c r="AC40" s="692"/>
      <c r="AD40" s="693" t="s">
        <v>270</v>
      </c>
      <c r="AE40" s="693"/>
      <c r="AF40" s="693"/>
      <c r="AG40" s="693"/>
      <c r="AH40" s="693"/>
      <c r="AI40" s="693"/>
      <c r="AJ40" s="693"/>
      <c r="AK40" s="693"/>
      <c r="AL40" s="668" t="s">
        <v>244</v>
      </c>
      <c r="AM40" s="669"/>
      <c r="AN40" s="669"/>
      <c r="AO40" s="694"/>
      <c r="AQ40" s="700" t="s">
        <v>350</v>
      </c>
      <c r="AR40" s="701"/>
      <c r="AS40" s="701"/>
      <c r="AT40" s="701"/>
      <c r="AU40" s="701"/>
      <c r="AV40" s="701"/>
      <c r="AW40" s="701"/>
      <c r="AX40" s="701"/>
      <c r="AY40" s="702"/>
      <c r="AZ40" s="665" t="s">
        <v>138</v>
      </c>
      <c r="BA40" s="666"/>
      <c r="BB40" s="666"/>
      <c r="BC40" s="666"/>
      <c r="BD40" s="676"/>
      <c r="BE40" s="676"/>
      <c r="BF40" s="703"/>
      <c r="BG40" s="708" t="s">
        <v>351</v>
      </c>
      <c r="BH40" s="709"/>
      <c r="BI40" s="709"/>
      <c r="BJ40" s="709"/>
      <c r="BK40" s="709"/>
      <c r="BL40" s="218"/>
      <c r="BM40" s="704" t="s">
        <v>352</v>
      </c>
      <c r="BN40" s="704"/>
      <c r="BO40" s="704"/>
      <c r="BP40" s="704"/>
      <c r="BQ40" s="704"/>
      <c r="BR40" s="704"/>
      <c r="BS40" s="704"/>
      <c r="BT40" s="704"/>
      <c r="BU40" s="705"/>
      <c r="BV40" s="665">
        <v>115</v>
      </c>
      <c r="BW40" s="666"/>
      <c r="BX40" s="666"/>
      <c r="BY40" s="666"/>
      <c r="BZ40" s="666"/>
      <c r="CA40" s="666"/>
      <c r="CB40" s="706"/>
      <c r="CD40" s="707" t="s">
        <v>353</v>
      </c>
      <c r="CE40" s="704"/>
      <c r="CF40" s="704"/>
      <c r="CG40" s="704"/>
      <c r="CH40" s="704"/>
      <c r="CI40" s="704"/>
      <c r="CJ40" s="704"/>
      <c r="CK40" s="704"/>
      <c r="CL40" s="704"/>
      <c r="CM40" s="704"/>
      <c r="CN40" s="704"/>
      <c r="CO40" s="704"/>
      <c r="CP40" s="704"/>
      <c r="CQ40" s="705"/>
      <c r="CR40" s="665">
        <v>66925</v>
      </c>
      <c r="CS40" s="666"/>
      <c r="CT40" s="666"/>
      <c r="CU40" s="666"/>
      <c r="CV40" s="666"/>
      <c r="CW40" s="666"/>
      <c r="CX40" s="666"/>
      <c r="CY40" s="667"/>
      <c r="CZ40" s="668">
        <v>0.3</v>
      </c>
      <c r="DA40" s="678"/>
      <c r="DB40" s="678"/>
      <c r="DC40" s="679"/>
      <c r="DD40" s="671">
        <v>9720</v>
      </c>
      <c r="DE40" s="666"/>
      <c r="DF40" s="666"/>
      <c r="DG40" s="666"/>
      <c r="DH40" s="666"/>
      <c r="DI40" s="666"/>
      <c r="DJ40" s="666"/>
      <c r="DK40" s="667"/>
      <c r="DL40" s="671">
        <v>9720</v>
      </c>
      <c r="DM40" s="666"/>
      <c r="DN40" s="666"/>
      <c r="DO40" s="666"/>
      <c r="DP40" s="666"/>
      <c r="DQ40" s="666"/>
      <c r="DR40" s="666"/>
      <c r="DS40" s="666"/>
      <c r="DT40" s="666"/>
      <c r="DU40" s="666"/>
      <c r="DV40" s="667"/>
      <c r="DW40" s="668">
        <v>0.1</v>
      </c>
      <c r="DX40" s="678"/>
      <c r="DY40" s="678"/>
      <c r="DZ40" s="678"/>
      <c r="EA40" s="678"/>
      <c r="EB40" s="678"/>
      <c r="EC40" s="699"/>
    </row>
    <row r="41" spans="2:133" ht="11.25" customHeight="1" x14ac:dyDescent="0.15">
      <c r="B41" s="662" t="s">
        <v>354</v>
      </c>
      <c r="C41" s="663"/>
      <c r="D41" s="663"/>
      <c r="E41" s="663"/>
      <c r="F41" s="663"/>
      <c r="G41" s="663"/>
      <c r="H41" s="663"/>
      <c r="I41" s="663"/>
      <c r="J41" s="663"/>
      <c r="K41" s="663"/>
      <c r="L41" s="663"/>
      <c r="M41" s="663"/>
      <c r="N41" s="663"/>
      <c r="O41" s="663"/>
      <c r="P41" s="663"/>
      <c r="Q41" s="664"/>
      <c r="R41" s="665" t="s">
        <v>244</v>
      </c>
      <c r="S41" s="666"/>
      <c r="T41" s="666"/>
      <c r="U41" s="666"/>
      <c r="V41" s="666"/>
      <c r="W41" s="666"/>
      <c r="X41" s="666"/>
      <c r="Y41" s="667"/>
      <c r="Z41" s="692" t="s">
        <v>138</v>
      </c>
      <c r="AA41" s="692"/>
      <c r="AB41" s="692"/>
      <c r="AC41" s="692"/>
      <c r="AD41" s="693" t="s">
        <v>244</v>
      </c>
      <c r="AE41" s="693"/>
      <c r="AF41" s="693"/>
      <c r="AG41" s="693"/>
      <c r="AH41" s="693"/>
      <c r="AI41" s="693"/>
      <c r="AJ41" s="693"/>
      <c r="AK41" s="693"/>
      <c r="AL41" s="668" t="s">
        <v>138</v>
      </c>
      <c r="AM41" s="669"/>
      <c r="AN41" s="669"/>
      <c r="AO41" s="694"/>
      <c r="AQ41" s="700" t="s">
        <v>355</v>
      </c>
      <c r="AR41" s="701"/>
      <c r="AS41" s="701"/>
      <c r="AT41" s="701"/>
      <c r="AU41" s="701"/>
      <c r="AV41" s="701"/>
      <c r="AW41" s="701"/>
      <c r="AX41" s="701"/>
      <c r="AY41" s="702"/>
      <c r="AZ41" s="665">
        <v>240349</v>
      </c>
      <c r="BA41" s="666"/>
      <c r="BB41" s="666"/>
      <c r="BC41" s="666"/>
      <c r="BD41" s="676"/>
      <c r="BE41" s="676"/>
      <c r="BF41" s="703"/>
      <c r="BG41" s="708"/>
      <c r="BH41" s="709"/>
      <c r="BI41" s="709"/>
      <c r="BJ41" s="709"/>
      <c r="BK41" s="709"/>
      <c r="BL41" s="218"/>
      <c r="BM41" s="704" t="s">
        <v>356</v>
      </c>
      <c r="BN41" s="704"/>
      <c r="BO41" s="704"/>
      <c r="BP41" s="704"/>
      <c r="BQ41" s="704"/>
      <c r="BR41" s="704"/>
      <c r="BS41" s="704"/>
      <c r="BT41" s="704"/>
      <c r="BU41" s="705"/>
      <c r="BV41" s="665" t="s">
        <v>244</v>
      </c>
      <c r="BW41" s="666"/>
      <c r="BX41" s="666"/>
      <c r="BY41" s="666"/>
      <c r="BZ41" s="666"/>
      <c r="CA41" s="666"/>
      <c r="CB41" s="706"/>
      <c r="CD41" s="707" t="s">
        <v>357</v>
      </c>
      <c r="CE41" s="704"/>
      <c r="CF41" s="704"/>
      <c r="CG41" s="704"/>
      <c r="CH41" s="704"/>
      <c r="CI41" s="704"/>
      <c r="CJ41" s="704"/>
      <c r="CK41" s="704"/>
      <c r="CL41" s="704"/>
      <c r="CM41" s="704"/>
      <c r="CN41" s="704"/>
      <c r="CO41" s="704"/>
      <c r="CP41" s="704"/>
      <c r="CQ41" s="705"/>
      <c r="CR41" s="665" t="s">
        <v>244</v>
      </c>
      <c r="CS41" s="676"/>
      <c r="CT41" s="676"/>
      <c r="CU41" s="676"/>
      <c r="CV41" s="676"/>
      <c r="CW41" s="676"/>
      <c r="CX41" s="676"/>
      <c r="CY41" s="677"/>
      <c r="CZ41" s="668" t="s">
        <v>138</v>
      </c>
      <c r="DA41" s="678"/>
      <c r="DB41" s="678"/>
      <c r="DC41" s="679"/>
      <c r="DD41" s="671" t="s">
        <v>276</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358</v>
      </c>
      <c r="C42" s="663"/>
      <c r="D42" s="663"/>
      <c r="E42" s="663"/>
      <c r="F42" s="663"/>
      <c r="G42" s="663"/>
      <c r="H42" s="663"/>
      <c r="I42" s="663"/>
      <c r="J42" s="663"/>
      <c r="K42" s="663"/>
      <c r="L42" s="663"/>
      <c r="M42" s="663"/>
      <c r="N42" s="663"/>
      <c r="O42" s="663"/>
      <c r="P42" s="663"/>
      <c r="Q42" s="664"/>
      <c r="R42" s="665" t="s">
        <v>138</v>
      </c>
      <c r="S42" s="666"/>
      <c r="T42" s="666"/>
      <c r="U42" s="666"/>
      <c r="V42" s="666"/>
      <c r="W42" s="666"/>
      <c r="X42" s="666"/>
      <c r="Y42" s="667"/>
      <c r="Z42" s="692" t="s">
        <v>244</v>
      </c>
      <c r="AA42" s="692"/>
      <c r="AB42" s="692"/>
      <c r="AC42" s="692"/>
      <c r="AD42" s="693" t="s">
        <v>138</v>
      </c>
      <c r="AE42" s="693"/>
      <c r="AF42" s="693"/>
      <c r="AG42" s="693"/>
      <c r="AH42" s="693"/>
      <c r="AI42" s="693"/>
      <c r="AJ42" s="693"/>
      <c r="AK42" s="693"/>
      <c r="AL42" s="668" t="s">
        <v>138</v>
      </c>
      <c r="AM42" s="669"/>
      <c r="AN42" s="669"/>
      <c r="AO42" s="694"/>
      <c r="AQ42" s="712" t="s">
        <v>359</v>
      </c>
      <c r="AR42" s="713"/>
      <c r="AS42" s="713"/>
      <c r="AT42" s="713"/>
      <c r="AU42" s="713"/>
      <c r="AV42" s="713"/>
      <c r="AW42" s="713"/>
      <c r="AX42" s="713"/>
      <c r="AY42" s="714"/>
      <c r="AZ42" s="645">
        <v>803031</v>
      </c>
      <c r="BA42" s="680"/>
      <c r="BB42" s="680"/>
      <c r="BC42" s="680"/>
      <c r="BD42" s="646"/>
      <c r="BE42" s="646"/>
      <c r="BF42" s="695"/>
      <c r="BG42" s="710"/>
      <c r="BH42" s="711"/>
      <c r="BI42" s="711"/>
      <c r="BJ42" s="711"/>
      <c r="BK42" s="711"/>
      <c r="BL42" s="219"/>
      <c r="BM42" s="696" t="s">
        <v>360</v>
      </c>
      <c r="BN42" s="696"/>
      <c r="BO42" s="696"/>
      <c r="BP42" s="696"/>
      <c r="BQ42" s="696"/>
      <c r="BR42" s="696"/>
      <c r="BS42" s="696"/>
      <c r="BT42" s="696"/>
      <c r="BU42" s="697"/>
      <c r="BV42" s="645">
        <v>322</v>
      </c>
      <c r="BW42" s="680"/>
      <c r="BX42" s="680"/>
      <c r="BY42" s="680"/>
      <c r="BZ42" s="680"/>
      <c r="CA42" s="680"/>
      <c r="CB42" s="698"/>
      <c r="CD42" s="662" t="s">
        <v>361</v>
      </c>
      <c r="CE42" s="663"/>
      <c r="CF42" s="663"/>
      <c r="CG42" s="663"/>
      <c r="CH42" s="663"/>
      <c r="CI42" s="663"/>
      <c r="CJ42" s="663"/>
      <c r="CK42" s="663"/>
      <c r="CL42" s="663"/>
      <c r="CM42" s="663"/>
      <c r="CN42" s="663"/>
      <c r="CO42" s="663"/>
      <c r="CP42" s="663"/>
      <c r="CQ42" s="664"/>
      <c r="CR42" s="665">
        <v>5687301</v>
      </c>
      <c r="CS42" s="676"/>
      <c r="CT42" s="676"/>
      <c r="CU42" s="676"/>
      <c r="CV42" s="676"/>
      <c r="CW42" s="676"/>
      <c r="CX42" s="676"/>
      <c r="CY42" s="677"/>
      <c r="CZ42" s="668">
        <v>28</v>
      </c>
      <c r="DA42" s="678"/>
      <c r="DB42" s="678"/>
      <c r="DC42" s="679"/>
      <c r="DD42" s="671">
        <v>492173</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362</v>
      </c>
      <c r="C43" s="663"/>
      <c r="D43" s="663"/>
      <c r="E43" s="663"/>
      <c r="F43" s="663"/>
      <c r="G43" s="663"/>
      <c r="H43" s="663"/>
      <c r="I43" s="663"/>
      <c r="J43" s="663"/>
      <c r="K43" s="663"/>
      <c r="L43" s="663"/>
      <c r="M43" s="663"/>
      <c r="N43" s="663"/>
      <c r="O43" s="663"/>
      <c r="P43" s="663"/>
      <c r="Q43" s="664"/>
      <c r="R43" s="665">
        <v>262286</v>
      </c>
      <c r="S43" s="666"/>
      <c r="T43" s="666"/>
      <c r="U43" s="666"/>
      <c r="V43" s="666"/>
      <c r="W43" s="666"/>
      <c r="X43" s="666"/>
      <c r="Y43" s="667"/>
      <c r="Z43" s="692">
        <v>1.3</v>
      </c>
      <c r="AA43" s="692"/>
      <c r="AB43" s="692"/>
      <c r="AC43" s="692"/>
      <c r="AD43" s="693" t="s">
        <v>244</v>
      </c>
      <c r="AE43" s="693"/>
      <c r="AF43" s="693"/>
      <c r="AG43" s="693"/>
      <c r="AH43" s="693"/>
      <c r="AI43" s="693"/>
      <c r="AJ43" s="693"/>
      <c r="AK43" s="693"/>
      <c r="AL43" s="668" t="s">
        <v>138</v>
      </c>
      <c r="AM43" s="669"/>
      <c r="AN43" s="669"/>
      <c r="AO43" s="694"/>
      <c r="BV43" s="220"/>
      <c r="BW43" s="220"/>
      <c r="BX43" s="220"/>
      <c r="BY43" s="220"/>
      <c r="BZ43" s="220"/>
      <c r="CA43" s="220"/>
      <c r="CB43" s="220"/>
      <c r="CD43" s="662" t="s">
        <v>363</v>
      </c>
      <c r="CE43" s="663"/>
      <c r="CF43" s="663"/>
      <c r="CG43" s="663"/>
      <c r="CH43" s="663"/>
      <c r="CI43" s="663"/>
      <c r="CJ43" s="663"/>
      <c r="CK43" s="663"/>
      <c r="CL43" s="663"/>
      <c r="CM43" s="663"/>
      <c r="CN43" s="663"/>
      <c r="CO43" s="663"/>
      <c r="CP43" s="663"/>
      <c r="CQ43" s="664"/>
      <c r="CR43" s="665">
        <v>204290</v>
      </c>
      <c r="CS43" s="676"/>
      <c r="CT43" s="676"/>
      <c r="CU43" s="676"/>
      <c r="CV43" s="676"/>
      <c r="CW43" s="676"/>
      <c r="CX43" s="676"/>
      <c r="CY43" s="677"/>
      <c r="CZ43" s="668">
        <v>1</v>
      </c>
      <c r="DA43" s="678"/>
      <c r="DB43" s="678"/>
      <c r="DC43" s="679"/>
      <c r="DD43" s="671">
        <v>204290</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364</v>
      </c>
      <c r="C44" s="643"/>
      <c r="D44" s="643"/>
      <c r="E44" s="643"/>
      <c r="F44" s="643"/>
      <c r="G44" s="643"/>
      <c r="H44" s="643"/>
      <c r="I44" s="643"/>
      <c r="J44" s="643"/>
      <c r="K44" s="643"/>
      <c r="L44" s="643"/>
      <c r="M44" s="643"/>
      <c r="N44" s="643"/>
      <c r="O44" s="643"/>
      <c r="P44" s="643"/>
      <c r="Q44" s="644"/>
      <c r="R44" s="645">
        <v>20978219</v>
      </c>
      <c r="S44" s="680"/>
      <c r="T44" s="680"/>
      <c r="U44" s="680"/>
      <c r="V44" s="680"/>
      <c r="W44" s="680"/>
      <c r="X44" s="680"/>
      <c r="Y44" s="681"/>
      <c r="Z44" s="682">
        <v>100</v>
      </c>
      <c r="AA44" s="682"/>
      <c r="AB44" s="682"/>
      <c r="AC44" s="682"/>
      <c r="AD44" s="683">
        <v>8421462</v>
      </c>
      <c r="AE44" s="683"/>
      <c r="AF44" s="683"/>
      <c r="AG44" s="683"/>
      <c r="AH44" s="683"/>
      <c r="AI44" s="683"/>
      <c r="AJ44" s="683"/>
      <c r="AK44" s="683"/>
      <c r="AL44" s="648">
        <v>100</v>
      </c>
      <c r="AM44" s="684"/>
      <c r="AN44" s="684"/>
      <c r="AO44" s="685"/>
      <c r="CD44" s="686" t="s">
        <v>311</v>
      </c>
      <c r="CE44" s="687"/>
      <c r="CF44" s="662" t="s">
        <v>365</v>
      </c>
      <c r="CG44" s="663"/>
      <c r="CH44" s="663"/>
      <c r="CI44" s="663"/>
      <c r="CJ44" s="663"/>
      <c r="CK44" s="663"/>
      <c r="CL44" s="663"/>
      <c r="CM44" s="663"/>
      <c r="CN44" s="663"/>
      <c r="CO44" s="663"/>
      <c r="CP44" s="663"/>
      <c r="CQ44" s="664"/>
      <c r="CR44" s="665">
        <v>5687301</v>
      </c>
      <c r="CS44" s="666"/>
      <c r="CT44" s="666"/>
      <c r="CU44" s="666"/>
      <c r="CV44" s="666"/>
      <c r="CW44" s="666"/>
      <c r="CX44" s="666"/>
      <c r="CY44" s="667"/>
      <c r="CZ44" s="668">
        <v>28</v>
      </c>
      <c r="DA44" s="669"/>
      <c r="DB44" s="669"/>
      <c r="DC44" s="670"/>
      <c r="DD44" s="671">
        <v>492173</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688"/>
      <c r="CE45" s="689"/>
      <c r="CF45" s="662" t="s">
        <v>366</v>
      </c>
      <c r="CG45" s="663"/>
      <c r="CH45" s="663"/>
      <c r="CI45" s="663"/>
      <c r="CJ45" s="663"/>
      <c r="CK45" s="663"/>
      <c r="CL45" s="663"/>
      <c r="CM45" s="663"/>
      <c r="CN45" s="663"/>
      <c r="CO45" s="663"/>
      <c r="CP45" s="663"/>
      <c r="CQ45" s="664"/>
      <c r="CR45" s="665">
        <v>2855368</v>
      </c>
      <c r="CS45" s="676"/>
      <c r="CT45" s="676"/>
      <c r="CU45" s="676"/>
      <c r="CV45" s="676"/>
      <c r="CW45" s="676"/>
      <c r="CX45" s="676"/>
      <c r="CY45" s="677"/>
      <c r="CZ45" s="668">
        <v>14.1</v>
      </c>
      <c r="DA45" s="678"/>
      <c r="DB45" s="678"/>
      <c r="DC45" s="679"/>
      <c r="DD45" s="671">
        <v>168474</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2" t="s">
        <v>367</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688"/>
      <c r="CE46" s="689"/>
      <c r="CF46" s="662" t="s">
        <v>368</v>
      </c>
      <c r="CG46" s="663"/>
      <c r="CH46" s="663"/>
      <c r="CI46" s="663"/>
      <c r="CJ46" s="663"/>
      <c r="CK46" s="663"/>
      <c r="CL46" s="663"/>
      <c r="CM46" s="663"/>
      <c r="CN46" s="663"/>
      <c r="CO46" s="663"/>
      <c r="CP46" s="663"/>
      <c r="CQ46" s="664"/>
      <c r="CR46" s="665">
        <v>2703408</v>
      </c>
      <c r="CS46" s="666"/>
      <c r="CT46" s="666"/>
      <c r="CU46" s="666"/>
      <c r="CV46" s="666"/>
      <c r="CW46" s="666"/>
      <c r="CX46" s="666"/>
      <c r="CY46" s="667"/>
      <c r="CZ46" s="668">
        <v>13.3</v>
      </c>
      <c r="DA46" s="669"/>
      <c r="DB46" s="669"/>
      <c r="DC46" s="670"/>
      <c r="DD46" s="671">
        <v>315547</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369</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370</v>
      </c>
      <c r="CG47" s="663"/>
      <c r="CH47" s="663"/>
      <c r="CI47" s="663"/>
      <c r="CJ47" s="663"/>
      <c r="CK47" s="663"/>
      <c r="CL47" s="663"/>
      <c r="CM47" s="663"/>
      <c r="CN47" s="663"/>
      <c r="CO47" s="663"/>
      <c r="CP47" s="663"/>
      <c r="CQ47" s="664"/>
      <c r="CR47" s="665" t="s">
        <v>138</v>
      </c>
      <c r="CS47" s="676"/>
      <c r="CT47" s="676"/>
      <c r="CU47" s="676"/>
      <c r="CV47" s="676"/>
      <c r="CW47" s="676"/>
      <c r="CX47" s="676"/>
      <c r="CY47" s="677"/>
      <c r="CZ47" s="668" t="s">
        <v>276</v>
      </c>
      <c r="DA47" s="678"/>
      <c r="DB47" s="678"/>
      <c r="DC47" s="679"/>
      <c r="DD47" s="671" t="s">
        <v>244</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371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372</v>
      </c>
      <c r="CG48" s="663"/>
      <c r="CH48" s="663"/>
      <c r="CI48" s="663"/>
      <c r="CJ48" s="663"/>
      <c r="CK48" s="663"/>
      <c r="CL48" s="663"/>
      <c r="CM48" s="663"/>
      <c r="CN48" s="663"/>
      <c r="CO48" s="663"/>
      <c r="CP48" s="663"/>
      <c r="CQ48" s="664"/>
      <c r="CR48" s="665" t="s">
        <v>138</v>
      </c>
      <c r="CS48" s="666"/>
      <c r="CT48" s="666"/>
      <c r="CU48" s="666"/>
      <c r="CV48" s="666"/>
      <c r="CW48" s="666"/>
      <c r="CX48" s="666"/>
      <c r="CY48" s="667"/>
      <c r="CZ48" s="668" t="s">
        <v>138</v>
      </c>
      <c r="DA48" s="669"/>
      <c r="DB48" s="669"/>
      <c r="DC48" s="670"/>
      <c r="DD48" s="671" t="s">
        <v>138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42" t="s">
        <v>373</v>
      </c>
      <c r="CE49" s="643"/>
      <c r="CF49" s="643"/>
      <c r="CG49" s="643"/>
      <c r="CH49" s="643"/>
      <c r="CI49" s="643"/>
      <c r="CJ49" s="643"/>
      <c r="CK49" s="643"/>
      <c r="CL49" s="643"/>
      <c r="CM49" s="643"/>
      <c r="CN49" s="643"/>
      <c r="CO49" s="643"/>
      <c r="CP49" s="643"/>
      <c r="CQ49" s="644"/>
      <c r="CR49" s="645">
        <v>20283171</v>
      </c>
      <c r="CS49" s="646"/>
      <c r="CT49" s="646"/>
      <c r="CU49" s="646"/>
      <c r="CV49" s="646"/>
      <c r="CW49" s="646"/>
      <c r="CX49" s="646"/>
      <c r="CY49" s="647"/>
      <c r="CZ49" s="648">
        <v>100</v>
      </c>
      <c r="DA49" s="649"/>
      <c r="DB49" s="649"/>
      <c r="DC49" s="650"/>
      <c r="DD49" s="651">
        <v>9085229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qz50AxEM5e+GzxRrf+fq0aM+WdDq5RwzTuvXXrrxtaVqVd6SMhvwwyQdbz7TVcyJUn2lX3Mk9xx6/kwATHVgDA==" saltValue="FG0vrc32PPcyZ7VAyK1Y2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S56" sqref="BS56:CV57"/>
    </sheetView>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1155" t="s">
        <v>374</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56" t="s">
        <v>375</v>
      </c>
      <c r="DK2" s="1157"/>
      <c r="DL2" s="1157"/>
      <c r="DM2" s="1157"/>
      <c r="DN2" s="1157"/>
      <c r="DO2" s="1158"/>
      <c r="DP2" s="227"/>
      <c r="DQ2" s="1156" t="s">
        <v>376</v>
      </c>
      <c r="DR2" s="1157"/>
      <c r="DS2" s="1157"/>
      <c r="DT2" s="1157"/>
      <c r="DU2" s="1157"/>
      <c r="DV2" s="1157"/>
      <c r="DW2" s="1157"/>
      <c r="DX2" s="1157"/>
      <c r="DY2" s="1157"/>
      <c r="DZ2" s="1158"/>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1124" t="s">
        <v>377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1"/>
      <c r="BA4" s="231"/>
      <c r="BB4" s="231"/>
      <c r="BC4" s="231"/>
      <c r="BD4" s="231"/>
      <c r="BE4" s="232"/>
      <c r="BF4" s="232"/>
      <c r="BG4" s="232"/>
      <c r="BH4" s="232"/>
      <c r="BI4" s="232"/>
      <c r="BJ4" s="232"/>
      <c r="BK4" s="232"/>
      <c r="BL4" s="232"/>
      <c r="BM4" s="232"/>
      <c r="BN4" s="232"/>
      <c r="BO4" s="232"/>
      <c r="BP4" s="232"/>
      <c r="BQ4" s="795" t="s">
        <v>378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3"/>
    </row>
    <row r="5" spans="1:131" s="234" customFormat="1" ht="26.25" customHeight="1" x14ac:dyDescent="0.15">
      <c r="A5" s="1060" t="s">
        <v>379</v>
      </c>
      <c r="B5" s="1061"/>
      <c r="C5" s="1061"/>
      <c r="D5" s="1061"/>
      <c r="E5" s="1061"/>
      <c r="F5" s="1061"/>
      <c r="G5" s="1061"/>
      <c r="H5" s="1061"/>
      <c r="I5" s="1061"/>
      <c r="J5" s="1061"/>
      <c r="K5" s="1061"/>
      <c r="L5" s="1061"/>
      <c r="M5" s="1061"/>
      <c r="N5" s="1061"/>
      <c r="O5" s="1061"/>
      <c r="P5" s="1062"/>
      <c r="Q5" s="1066" t="s">
        <v>380</v>
      </c>
      <c r="R5" s="1067"/>
      <c r="S5" s="1067"/>
      <c r="T5" s="1067"/>
      <c r="U5" s="1068"/>
      <c r="V5" s="1066" t="s">
        <v>381</v>
      </c>
      <c r="W5" s="1067"/>
      <c r="X5" s="1067"/>
      <c r="Y5" s="1067"/>
      <c r="Z5" s="1068"/>
      <c r="AA5" s="1066" t="s">
        <v>382</v>
      </c>
      <c r="AB5" s="1067"/>
      <c r="AC5" s="1067"/>
      <c r="AD5" s="1067"/>
      <c r="AE5" s="1067"/>
      <c r="AF5" s="1159" t="s">
        <v>383</v>
      </c>
      <c r="AG5" s="1067"/>
      <c r="AH5" s="1067"/>
      <c r="AI5" s="1067"/>
      <c r="AJ5" s="1080"/>
      <c r="AK5" s="1067" t="s">
        <v>384</v>
      </c>
      <c r="AL5" s="1067"/>
      <c r="AM5" s="1067"/>
      <c r="AN5" s="1067"/>
      <c r="AO5" s="1068"/>
      <c r="AP5" s="1066" t="s">
        <v>385</v>
      </c>
      <c r="AQ5" s="1067"/>
      <c r="AR5" s="1067"/>
      <c r="AS5" s="1067"/>
      <c r="AT5" s="1068"/>
      <c r="AU5" s="1066" t="s">
        <v>386</v>
      </c>
      <c r="AV5" s="1067"/>
      <c r="AW5" s="1067"/>
      <c r="AX5" s="1067"/>
      <c r="AY5" s="1080"/>
      <c r="AZ5" s="231"/>
      <c r="BA5" s="231"/>
      <c r="BB5" s="231"/>
      <c r="BC5" s="231"/>
      <c r="BD5" s="231"/>
      <c r="BE5" s="232"/>
      <c r="BF5" s="232"/>
      <c r="BG5" s="232"/>
      <c r="BH5" s="232"/>
      <c r="BI5" s="232"/>
      <c r="BJ5" s="232"/>
      <c r="BK5" s="232"/>
      <c r="BL5" s="232"/>
      <c r="BM5" s="232"/>
      <c r="BN5" s="232"/>
      <c r="BO5" s="232"/>
      <c r="BP5" s="232"/>
      <c r="BQ5" s="1060" t="s">
        <v>387</v>
      </c>
      <c r="BR5" s="1061"/>
      <c r="BS5" s="1061"/>
      <c r="BT5" s="1061"/>
      <c r="BU5" s="1061"/>
      <c r="BV5" s="1061"/>
      <c r="BW5" s="1061"/>
      <c r="BX5" s="1061"/>
      <c r="BY5" s="1061"/>
      <c r="BZ5" s="1061"/>
      <c r="CA5" s="1061"/>
      <c r="CB5" s="1061"/>
      <c r="CC5" s="1061"/>
      <c r="CD5" s="1061"/>
      <c r="CE5" s="1061"/>
      <c r="CF5" s="1061"/>
      <c r="CG5" s="1062"/>
      <c r="CH5" s="1066" t="s">
        <v>388</v>
      </c>
      <c r="CI5" s="1067"/>
      <c r="CJ5" s="1067"/>
      <c r="CK5" s="1067"/>
      <c r="CL5" s="1068"/>
      <c r="CM5" s="1066" t="s">
        <v>389</v>
      </c>
      <c r="CN5" s="1067"/>
      <c r="CO5" s="1067"/>
      <c r="CP5" s="1067"/>
      <c r="CQ5" s="1068"/>
      <c r="CR5" s="1066" t="s">
        <v>390</v>
      </c>
      <c r="CS5" s="1067"/>
      <c r="CT5" s="1067"/>
      <c r="CU5" s="1067"/>
      <c r="CV5" s="1068"/>
      <c r="CW5" s="1066" t="s">
        <v>391</v>
      </c>
      <c r="CX5" s="1067"/>
      <c r="CY5" s="1067"/>
      <c r="CZ5" s="1067"/>
      <c r="DA5" s="1068"/>
      <c r="DB5" s="1066" t="s">
        <v>392</v>
      </c>
      <c r="DC5" s="1067"/>
      <c r="DD5" s="1067"/>
      <c r="DE5" s="1067"/>
      <c r="DF5" s="1068"/>
      <c r="DG5" s="1149" t="s">
        <v>393</v>
      </c>
      <c r="DH5" s="1150"/>
      <c r="DI5" s="1150"/>
      <c r="DJ5" s="1150"/>
      <c r="DK5" s="1151"/>
      <c r="DL5" s="1149" t="s">
        <v>394</v>
      </c>
      <c r="DM5" s="1150"/>
      <c r="DN5" s="1150"/>
      <c r="DO5" s="1150"/>
      <c r="DP5" s="1151"/>
      <c r="DQ5" s="1066" t="s">
        <v>395</v>
      </c>
      <c r="DR5" s="1067"/>
      <c r="DS5" s="1067"/>
      <c r="DT5" s="1067"/>
      <c r="DU5" s="1068"/>
      <c r="DV5" s="1066" t="s">
        <v>386</v>
      </c>
      <c r="DW5" s="1067"/>
      <c r="DX5" s="1067"/>
      <c r="DY5" s="1067"/>
      <c r="DZ5" s="1080"/>
      <c r="EA5" s="233"/>
    </row>
    <row r="6" spans="1:131" s="234"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1"/>
      <c r="BA6" s="231"/>
      <c r="BB6" s="231"/>
      <c r="BC6" s="231"/>
      <c r="BD6" s="231"/>
      <c r="BE6" s="232"/>
      <c r="BF6" s="232"/>
      <c r="BG6" s="232"/>
      <c r="BH6" s="232"/>
      <c r="BI6" s="232"/>
      <c r="BJ6" s="232"/>
      <c r="BK6" s="232"/>
      <c r="BL6" s="232"/>
      <c r="BM6" s="232"/>
      <c r="BN6" s="232"/>
      <c r="BO6" s="232"/>
      <c r="BP6" s="232"/>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3"/>
    </row>
    <row r="7" spans="1:131" s="234" customFormat="1" ht="26.25" customHeight="1" thickTop="1" x14ac:dyDescent="0.15">
      <c r="A7" s="235">
        <v>1</v>
      </c>
      <c r="B7" s="1112" t="s">
        <v>396</v>
      </c>
      <c r="C7" s="1113"/>
      <c r="D7" s="1113"/>
      <c r="E7" s="1113"/>
      <c r="F7" s="1113"/>
      <c r="G7" s="1113"/>
      <c r="H7" s="1113"/>
      <c r="I7" s="1113"/>
      <c r="J7" s="1113"/>
      <c r="K7" s="1113"/>
      <c r="L7" s="1113"/>
      <c r="M7" s="1113"/>
      <c r="N7" s="1113"/>
      <c r="O7" s="1113"/>
      <c r="P7" s="1114"/>
      <c r="Q7" s="1167">
        <v>20978</v>
      </c>
      <c r="R7" s="1168"/>
      <c r="S7" s="1168"/>
      <c r="T7" s="1168"/>
      <c r="U7" s="1168"/>
      <c r="V7" s="1168">
        <v>20283</v>
      </c>
      <c r="W7" s="1168"/>
      <c r="X7" s="1168"/>
      <c r="Y7" s="1168"/>
      <c r="Z7" s="1168"/>
      <c r="AA7" s="1168">
        <f>+Q7-V7</f>
        <v>695</v>
      </c>
      <c r="AB7" s="1168"/>
      <c r="AC7" s="1168"/>
      <c r="AD7" s="1168"/>
      <c r="AE7" s="1169"/>
      <c r="AF7" s="1170">
        <v>293</v>
      </c>
      <c r="AG7" s="1171"/>
      <c r="AH7" s="1171"/>
      <c r="AI7" s="1171"/>
      <c r="AJ7" s="1172"/>
      <c r="AK7" s="1173" t="s">
        <v>611</v>
      </c>
      <c r="AL7" s="1174"/>
      <c r="AM7" s="1174"/>
      <c r="AN7" s="1174"/>
      <c r="AO7" s="1174"/>
      <c r="AP7" s="1174">
        <v>15106</v>
      </c>
      <c r="AQ7" s="1174"/>
      <c r="AR7" s="1174"/>
      <c r="AS7" s="1174"/>
      <c r="AT7" s="1174"/>
      <c r="AU7" s="1175"/>
      <c r="AV7" s="1175"/>
      <c r="AW7" s="1175"/>
      <c r="AX7" s="1175"/>
      <c r="AY7" s="1176"/>
      <c r="AZ7" s="231"/>
      <c r="BA7" s="231"/>
      <c r="BB7" s="231"/>
      <c r="BC7" s="231"/>
      <c r="BD7" s="231"/>
      <c r="BE7" s="232"/>
      <c r="BF7" s="232"/>
      <c r="BG7" s="232"/>
      <c r="BH7" s="232"/>
      <c r="BI7" s="232"/>
      <c r="BJ7" s="232"/>
      <c r="BK7" s="232"/>
      <c r="BL7" s="232"/>
      <c r="BM7" s="232"/>
      <c r="BN7" s="232"/>
      <c r="BO7" s="232"/>
      <c r="BP7" s="232"/>
      <c r="BQ7" s="235">
        <v>1</v>
      </c>
      <c r="BR7" s="236"/>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3"/>
    </row>
    <row r="8" spans="1:131" s="234" customFormat="1" ht="26.25" customHeight="1" x14ac:dyDescent="0.15">
      <c r="A8" s="237">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1"/>
      <c r="BA8" s="231"/>
      <c r="BB8" s="231"/>
      <c r="BC8" s="231"/>
      <c r="BD8" s="231"/>
      <c r="BE8" s="232"/>
      <c r="BF8" s="232"/>
      <c r="BG8" s="232"/>
      <c r="BH8" s="232"/>
      <c r="BI8" s="232"/>
      <c r="BJ8" s="232"/>
      <c r="BK8" s="232"/>
      <c r="BL8" s="232"/>
      <c r="BM8" s="232"/>
      <c r="BN8" s="232"/>
      <c r="BO8" s="232"/>
      <c r="BP8" s="232"/>
      <c r="BQ8" s="237">
        <v>2</v>
      </c>
      <c r="BR8" s="238"/>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3"/>
    </row>
    <row r="9" spans="1:131" s="234" customFormat="1" ht="26.25" customHeight="1" x14ac:dyDescent="0.15">
      <c r="A9" s="237">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1"/>
      <c r="BA9" s="231"/>
      <c r="BB9" s="231"/>
      <c r="BC9" s="231"/>
      <c r="BD9" s="231"/>
      <c r="BE9" s="232"/>
      <c r="BF9" s="232"/>
      <c r="BG9" s="232"/>
      <c r="BH9" s="232"/>
      <c r="BI9" s="232"/>
      <c r="BJ9" s="232"/>
      <c r="BK9" s="232"/>
      <c r="BL9" s="232"/>
      <c r="BM9" s="232"/>
      <c r="BN9" s="232"/>
      <c r="BO9" s="232"/>
      <c r="BP9" s="232"/>
      <c r="BQ9" s="237">
        <v>3</v>
      </c>
      <c r="BR9" s="238"/>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3"/>
    </row>
    <row r="10" spans="1:131" s="234" customFormat="1" ht="26.25" customHeight="1" x14ac:dyDescent="0.15">
      <c r="A10" s="237">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1"/>
      <c r="BA10" s="231"/>
      <c r="BB10" s="231"/>
      <c r="BC10" s="231"/>
      <c r="BD10" s="231"/>
      <c r="BE10" s="232"/>
      <c r="BF10" s="232"/>
      <c r="BG10" s="232"/>
      <c r="BH10" s="232"/>
      <c r="BI10" s="232"/>
      <c r="BJ10" s="232"/>
      <c r="BK10" s="232"/>
      <c r="BL10" s="232"/>
      <c r="BM10" s="232"/>
      <c r="BN10" s="232"/>
      <c r="BO10" s="232"/>
      <c r="BP10" s="232"/>
      <c r="BQ10" s="237">
        <v>4</v>
      </c>
      <c r="BR10" s="238"/>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3"/>
    </row>
    <row r="11" spans="1:131" s="234" customFormat="1" ht="26.25" customHeight="1" x14ac:dyDescent="0.15">
      <c r="A11" s="237">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1"/>
      <c r="BA11" s="231"/>
      <c r="BB11" s="231"/>
      <c r="BC11" s="231"/>
      <c r="BD11" s="231"/>
      <c r="BE11" s="232"/>
      <c r="BF11" s="232"/>
      <c r="BG11" s="232"/>
      <c r="BH11" s="232"/>
      <c r="BI11" s="232"/>
      <c r="BJ11" s="232"/>
      <c r="BK11" s="232"/>
      <c r="BL11" s="232"/>
      <c r="BM11" s="232"/>
      <c r="BN11" s="232"/>
      <c r="BO11" s="232"/>
      <c r="BP11" s="232"/>
      <c r="BQ11" s="237">
        <v>5</v>
      </c>
      <c r="BR11" s="238"/>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3"/>
    </row>
    <row r="12" spans="1:131" s="234" customFormat="1" ht="26.25" customHeight="1" x14ac:dyDescent="0.15">
      <c r="A12" s="237">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1"/>
      <c r="BA12" s="231"/>
      <c r="BB12" s="231"/>
      <c r="BC12" s="231"/>
      <c r="BD12" s="231"/>
      <c r="BE12" s="232"/>
      <c r="BF12" s="232"/>
      <c r="BG12" s="232"/>
      <c r="BH12" s="232"/>
      <c r="BI12" s="232"/>
      <c r="BJ12" s="232"/>
      <c r="BK12" s="232"/>
      <c r="BL12" s="232"/>
      <c r="BM12" s="232"/>
      <c r="BN12" s="232"/>
      <c r="BO12" s="232"/>
      <c r="BP12" s="232"/>
      <c r="BQ12" s="237">
        <v>6</v>
      </c>
      <c r="BR12" s="238"/>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3"/>
    </row>
    <row r="13" spans="1:131" s="234" customFormat="1" ht="26.25" customHeight="1" x14ac:dyDescent="0.15">
      <c r="A13" s="237">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1"/>
      <c r="BA13" s="231"/>
      <c r="BB13" s="231"/>
      <c r="BC13" s="231"/>
      <c r="BD13" s="231"/>
      <c r="BE13" s="232"/>
      <c r="BF13" s="232"/>
      <c r="BG13" s="232"/>
      <c r="BH13" s="232"/>
      <c r="BI13" s="232"/>
      <c r="BJ13" s="232"/>
      <c r="BK13" s="232"/>
      <c r="BL13" s="232"/>
      <c r="BM13" s="232"/>
      <c r="BN13" s="232"/>
      <c r="BO13" s="232"/>
      <c r="BP13" s="232"/>
      <c r="BQ13" s="237">
        <v>7</v>
      </c>
      <c r="BR13" s="238"/>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3"/>
    </row>
    <row r="14" spans="1:131" s="234" customFormat="1" ht="26.25" customHeight="1" x14ac:dyDescent="0.15">
      <c r="A14" s="237">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1"/>
      <c r="BA14" s="231"/>
      <c r="BB14" s="231"/>
      <c r="BC14" s="231"/>
      <c r="BD14" s="231"/>
      <c r="BE14" s="232"/>
      <c r="BF14" s="232"/>
      <c r="BG14" s="232"/>
      <c r="BH14" s="232"/>
      <c r="BI14" s="232"/>
      <c r="BJ14" s="232"/>
      <c r="BK14" s="232"/>
      <c r="BL14" s="232"/>
      <c r="BM14" s="232"/>
      <c r="BN14" s="232"/>
      <c r="BO14" s="232"/>
      <c r="BP14" s="232"/>
      <c r="BQ14" s="237">
        <v>8</v>
      </c>
      <c r="BR14" s="238"/>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3"/>
    </row>
    <row r="15" spans="1:131" s="234" customFormat="1" ht="26.25" customHeight="1" x14ac:dyDescent="0.15">
      <c r="A15" s="237">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1"/>
      <c r="BA15" s="231"/>
      <c r="BB15" s="231"/>
      <c r="BC15" s="231"/>
      <c r="BD15" s="231"/>
      <c r="BE15" s="232"/>
      <c r="BF15" s="232"/>
      <c r="BG15" s="232"/>
      <c r="BH15" s="232"/>
      <c r="BI15" s="232"/>
      <c r="BJ15" s="232"/>
      <c r="BK15" s="232"/>
      <c r="BL15" s="232"/>
      <c r="BM15" s="232"/>
      <c r="BN15" s="232"/>
      <c r="BO15" s="232"/>
      <c r="BP15" s="232"/>
      <c r="BQ15" s="237">
        <v>9</v>
      </c>
      <c r="BR15" s="238"/>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3"/>
    </row>
    <row r="16" spans="1:131" s="234" customFormat="1" ht="26.25" customHeight="1" x14ac:dyDescent="0.15">
      <c r="A16" s="237">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1"/>
      <c r="BA16" s="231"/>
      <c r="BB16" s="231"/>
      <c r="BC16" s="231"/>
      <c r="BD16" s="231"/>
      <c r="BE16" s="232"/>
      <c r="BF16" s="232"/>
      <c r="BG16" s="232"/>
      <c r="BH16" s="232"/>
      <c r="BI16" s="232"/>
      <c r="BJ16" s="232"/>
      <c r="BK16" s="232"/>
      <c r="BL16" s="232"/>
      <c r="BM16" s="232"/>
      <c r="BN16" s="232"/>
      <c r="BO16" s="232"/>
      <c r="BP16" s="232"/>
      <c r="BQ16" s="237">
        <v>10</v>
      </c>
      <c r="BR16" s="238"/>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3"/>
    </row>
    <row r="17" spans="1:131" s="234" customFormat="1" ht="26.25" customHeight="1" x14ac:dyDescent="0.15">
      <c r="A17" s="237">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1"/>
      <c r="BA17" s="231"/>
      <c r="BB17" s="231"/>
      <c r="BC17" s="231"/>
      <c r="BD17" s="231"/>
      <c r="BE17" s="232"/>
      <c r="BF17" s="232"/>
      <c r="BG17" s="232"/>
      <c r="BH17" s="232"/>
      <c r="BI17" s="232"/>
      <c r="BJ17" s="232"/>
      <c r="BK17" s="232"/>
      <c r="BL17" s="232"/>
      <c r="BM17" s="232"/>
      <c r="BN17" s="232"/>
      <c r="BO17" s="232"/>
      <c r="BP17" s="232"/>
      <c r="BQ17" s="237">
        <v>11</v>
      </c>
      <c r="BR17" s="238"/>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3"/>
    </row>
    <row r="18" spans="1:131" s="234" customFormat="1" ht="26.25" customHeight="1" x14ac:dyDescent="0.15">
      <c r="A18" s="237">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1"/>
      <c r="BA18" s="231"/>
      <c r="BB18" s="231"/>
      <c r="BC18" s="231"/>
      <c r="BD18" s="231"/>
      <c r="BE18" s="232"/>
      <c r="BF18" s="232"/>
      <c r="BG18" s="232"/>
      <c r="BH18" s="232"/>
      <c r="BI18" s="232"/>
      <c r="BJ18" s="232"/>
      <c r="BK18" s="232"/>
      <c r="BL18" s="232"/>
      <c r="BM18" s="232"/>
      <c r="BN18" s="232"/>
      <c r="BO18" s="232"/>
      <c r="BP18" s="232"/>
      <c r="BQ18" s="237">
        <v>12</v>
      </c>
      <c r="BR18" s="238"/>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3"/>
    </row>
    <row r="19" spans="1:131" s="234" customFormat="1" ht="26.25" customHeight="1" x14ac:dyDescent="0.15">
      <c r="A19" s="237">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1"/>
      <c r="BA19" s="231"/>
      <c r="BB19" s="231"/>
      <c r="BC19" s="231"/>
      <c r="BD19" s="231"/>
      <c r="BE19" s="232"/>
      <c r="BF19" s="232"/>
      <c r="BG19" s="232"/>
      <c r="BH19" s="232"/>
      <c r="BI19" s="232"/>
      <c r="BJ19" s="232"/>
      <c r="BK19" s="232"/>
      <c r="BL19" s="232"/>
      <c r="BM19" s="232"/>
      <c r="BN19" s="232"/>
      <c r="BO19" s="232"/>
      <c r="BP19" s="232"/>
      <c r="BQ19" s="237">
        <v>13</v>
      </c>
      <c r="BR19" s="238"/>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3"/>
    </row>
    <row r="20" spans="1:131" s="234" customFormat="1" ht="26.25" customHeight="1" x14ac:dyDescent="0.15">
      <c r="A20" s="237">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1"/>
      <c r="BA20" s="231"/>
      <c r="BB20" s="231"/>
      <c r="BC20" s="231"/>
      <c r="BD20" s="231"/>
      <c r="BE20" s="232"/>
      <c r="BF20" s="232"/>
      <c r="BG20" s="232"/>
      <c r="BH20" s="232"/>
      <c r="BI20" s="232"/>
      <c r="BJ20" s="232"/>
      <c r="BK20" s="232"/>
      <c r="BL20" s="232"/>
      <c r="BM20" s="232"/>
      <c r="BN20" s="232"/>
      <c r="BO20" s="232"/>
      <c r="BP20" s="232"/>
      <c r="BQ20" s="237">
        <v>14</v>
      </c>
      <c r="BR20" s="238"/>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3"/>
    </row>
    <row r="21" spans="1:131" s="234" customFormat="1" ht="26.25" customHeight="1" thickBot="1" x14ac:dyDescent="0.2">
      <c r="A21" s="237">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1"/>
      <c r="BA21" s="231"/>
      <c r="BB21" s="231"/>
      <c r="BC21" s="231"/>
      <c r="BD21" s="231"/>
      <c r="BE21" s="232"/>
      <c r="BF21" s="232"/>
      <c r="BG21" s="232"/>
      <c r="BH21" s="232"/>
      <c r="BI21" s="232"/>
      <c r="BJ21" s="232"/>
      <c r="BK21" s="232"/>
      <c r="BL21" s="232"/>
      <c r="BM21" s="232"/>
      <c r="BN21" s="232"/>
      <c r="BO21" s="232"/>
      <c r="BP21" s="232"/>
      <c r="BQ21" s="237">
        <v>15</v>
      </c>
      <c r="BR21" s="238"/>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3"/>
    </row>
    <row r="22" spans="1:131" s="234" customFormat="1" ht="26.25" customHeight="1" x14ac:dyDescent="0.15">
      <c r="A22" s="237">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397</v>
      </c>
      <c r="BA22" s="1093"/>
      <c r="BB22" s="1093"/>
      <c r="BC22" s="1093"/>
      <c r="BD22" s="1094"/>
      <c r="BE22" s="232"/>
      <c r="BF22" s="232"/>
      <c r="BG22" s="232"/>
      <c r="BH22" s="232"/>
      <c r="BI22" s="232"/>
      <c r="BJ22" s="232"/>
      <c r="BK22" s="232"/>
      <c r="BL22" s="232"/>
      <c r="BM22" s="232"/>
      <c r="BN22" s="232"/>
      <c r="BO22" s="232"/>
      <c r="BP22" s="232"/>
      <c r="BQ22" s="237">
        <v>16</v>
      </c>
      <c r="BR22" s="238"/>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3"/>
    </row>
    <row r="23" spans="1:131" s="234" customFormat="1" ht="26.25" customHeight="1" thickBot="1" x14ac:dyDescent="0.2">
      <c r="A23" s="239" t="s">
        <v>398</v>
      </c>
      <c r="B23" s="1002" t="s">
        <v>399</v>
      </c>
      <c r="C23" s="1003"/>
      <c r="D23" s="1003"/>
      <c r="E23" s="1003"/>
      <c r="F23" s="1003"/>
      <c r="G23" s="1003"/>
      <c r="H23" s="1003"/>
      <c r="I23" s="1003"/>
      <c r="J23" s="1003"/>
      <c r="K23" s="1003"/>
      <c r="L23" s="1003"/>
      <c r="M23" s="1003"/>
      <c r="N23" s="1003"/>
      <c r="O23" s="1003"/>
      <c r="P23" s="1013"/>
      <c r="Q23" s="1132">
        <v>20978</v>
      </c>
      <c r="R23" s="1126"/>
      <c r="S23" s="1126"/>
      <c r="T23" s="1126"/>
      <c r="U23" s="1126"/>
      <c r="V23" s="1126">
        <v>20283</v>
      </c>
      <c r="W23" s="1126"/>
      <c r="X23" s="1126"/>
      <c r="Y23" s="1126"/>
      <c r="Z23" s="1126"/>
      <c r="AA23" s="1126">
        <v>695</v>
      </c>
      <c r="AB23" s="1126"/>
      <c r="AC23" s="1126"/>
      <c r="AD23" s="1126"/>
      <c r="AE23" s="1133"/>
      <c r="AF23" s="1134">
        <v>293</v>
      </c>
      <c r="AG23" s="1126"/>
      <c r="AH23" s="1126"/>
      <c r="AI23" s="1126"/>
      <c r="AJ23" s="1135"/>
      <c r="AK23" s="1136"/>
      <c r="AL23" s="1137"/>
      <c r="AM23" s="1137"/>
      <c r="AN23" s="1137"/>
      <c r="AO23" s="1137"/>
      <c r="AP23" s="1126">
        <v>15106</v>
      </c>
      <c r="AQ23" s="1126"/>
      <c r="AR23" s="1126"/>
      <c r="AS23" s="1126"/>
      <c r="AT23" s="1126"/>
      <c r="AU23" s="1127"/>
      <c r="AV23" s="1127"/>
      <c r="AW23" s="1127"/>
      <c r="AX23" s="1127"/>
      <c r="AY23" s="1128"/>
      <c r="AZ23" s="1129" t="s">
        <v>400</v>
      </c>
      <c r="BA23" s="1130"/>
      <c r="BB23" s="1130"/>
      <c r="BC23" s="1130"/>
      <c r="BD23" s="1131"/>
      <c r="BE23" s="232"/>
      <c r="BF23" s="232"/>
      <c r="BG23" s="232"/>
      <c r="BH23" s="232"/>
      <c r="BI23" s="232"/>
      <c r="BJ23" s="232"/>
      <c r="BK23" s="232"/>
      <c r="BL23" s="232"/>
      <c r="BM23" s="232"/>
      <c r="BN23" s="232"/>
      <c r="BO23" s="232"/>
      <c r="BP23" s="232"/>
      <c r="BQ23" s="237">
        <v>17</v>
      </c>
      <c r="BR23" s="238"/>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3"/>
    </row>
    <row r="24" spans="1:131" s="234" customFormat="1" ht="26.25" customHeight="1" x14ac:dyDescent="0.15">
      <c r="A24" s="1125" t="s">
        <v>401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1"/>
      <c r="BA24" s="231"/>
      <c r="BB24" s="231"/>
      <c r="BC24" s="231"/>
      <c r="BD24" s="231"/>
      <c r="BE24" s="232"/>
      <c r="BF24" s="232"/>
      <c r="BG24" s="232"/>
      <c r="BH24" s="232"/>
      <c r="BI24" s="232"/>
      <c r="BJ24" s="232"/>
      <c r="BK24" s="232"/>
      <c r="BL24" s="232"/>
      <c r="BM24" s="232"/>
      <c r="BN24" s="232"/>
      <c r="BO24" s="232"/>
      <c r="BP24" s="232"/>
      <c r="BQ24" s="237">
        <v>18</v>
      </c>
      <c r="BR24" s="238"/>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3"/>
    </row>
    <row r="25" spans="1:131" ht="26.25" customHeight="1" thickBot="1" x14ac:dyDescent="0.2">
      <c r="A25" s="1124" t="s">
        <v>402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1"/>
      <c r="BK25" s="231"/>
      <c r="BL25" s="231"/>
      <c r="BM25" s="231"/>
      <c r="BN25" s="231"/>
      <c r="BO25" s="240"/>
      <c r="BP25" s="240"/>
      <c r="BQ25" s="237">
        <v>19</v>
      </c>
      <c r="BR25" s="238"/>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9"/>
    </row>
    <row r="26" spans="1:131" ht="26.25" customHeight="1" x14ac:dyDescent="0.15">
      <c r="A26" s="1060" t="s">
        <v>379</v>
      </c>
      <c r="B26" s="1061"/>
      <c r="C26" s="1061"/>
      <c r="D26" s="1061"/>
      <c r="E26" s="1061"/>
      <c r="F26" s="1061"/>
      <c r="G26" s="1061"/>
      <c r="H26" s="1061"/>
      <c r="I26" s="1061"/>
      <c r="J26" s="1061"/>
      <c r="K26" s="1061"/>
      <c r="L26" s="1061"/>
      <c r="M26" s="1061"/>
      <c r="N26" s="1061"/>
      <c r="O26" s="1061"/>
      <c r="P26" s="1062"/>
      <c r="Q26" s="1066" t="s">
        <v>403</v>
      </c>
      <c r="R26" s="1067"/>
      <c r="S26" s="1067"/>
      <c r="T26" s="1067"/>
      <c r="U26" s="1068"/>
      <c r="V26" s="1066" t="s">
        <v>404</v>
      </c>
      <c r="W26" s="1067"/>
      <c r="X26" s="1067"/>
      <c r="Y26" s="1067"/>
      <c r="Z26" s="1068"/>
      <c r="AA26" s="1066" t="s">
        <v>405</v>
      </c>
      <c r="AB26" s="1067"/>
      <c r="AC26" s="1067"/>
      <c r="AD26" s="1067"/>
      <c r="AE26" s="1067"/>
      <c r="AF26" s="1120" t="s">
        <v>406</v>
      </c>
      <c r="AG26" s="1073"/>
      <c r="AH26" s="1073"/>
      <c r="AI26" s="1073"/>
      <c r="AJ26" s="1121"/>
      <c r="AK26" s="1067" t="s">
        <v>407</v>
      </c>
      <c r="AL26" s="1067"/>
      <c r="AM26" s="1067"/>
      <c r="AN26" s="1067"/>
      <c r="AO26" s="1068"/>
      <c r="AP26" s="1066" t="s">
        <v>408</v>
      </c>
      <c r="AQ26" s="1067"/>
      <c r="AR26" s="1067"/>
      <c r="AS26" s="1067"/>
      <c r="AT26" s="1068"/>
      <c r="AU26" s="1066" t="s">
        <v>409</v>
      </c>
      <c r="AV26" s="1067"/>
      <c r="AW26" s="1067"/>
      <c r="AX26" s="1067"/>
      <c r="AY26" s="1068"/>
      <c r="AZ26" s="1066" t="s">
        <v>410</v>
      </c>
      <c r="BA26" s="1067"/>
      <c r="BB26" s="1067"/>
      <c r="BC26" s="1067"/>
      <c r="BD26" s="1068"/>
      <c r="BE26" s="1066" t="s">
        <v>386</v>
      </c>
      <c r="BF26" s="1067"/>
      <c r="BG26" s="1067"/>
      <c r="BH26" s="1067"/>
      <c r="BI26" s="1080"/>
      <c r="BJ26" s="231"/>
      <c r="BK26" s="231"/>
      <c r="BL26" s="231"/>
      <c r="BM26" s="231"/>
      <c r="BN26" s="231"/>
      <c r="BO26" s="240"/>
      <c r="BP26" s="240"/>
      <c r="BQ26" s="237">
        <v>20</v>
      </c>
      <c r="BR26" s="238"/>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9"/>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1"/>
      <c r="BK27" s="231"/>
      <c r="BL27" s="231"/>
      <c r="BM27" s="231"/>
      <c r="BN27" s="231"/>
      <c r="BO27" s="240"/>
      <c r="BP27" s="240"/>
      <c r="BQ27" s="237">
        <v>21</v>
      </c>
      <c r="BR27" s="238"/>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9"/>
    </row>
    <row r="28" spans="1:131" ht="26.25" customHeight="1" thickTop="1" x14ac:dyDescent="0.15">
      <c r="A28" s="241">
        <v>1</v>
      </c>
      <c r="B28" s="1112" t="s">
        <v>411</v>
      </c>
      <c r="C28" s="1113"/>
      <c r="D28" s="1113"/>
      <c r="E28" s="1113"/>
      <c r="F28" s="1113"/>
      <c r="G28" s="1113"/>
      <c r="H28" s="1113"/>
      <c r="I28" s="1113"/>
      <c r="J28" s="1113"/>
      <c r="K28" s="1113"/>
      <c r="L28" s="1113"/>
      <c r="M28" s="1113"/>
      <c r="N28" s="1113"/>
      <c r="O28" s="1113"/>
      <c r="P28" s="1114"/>
      <c r="Q28" s="1115">
        <v>2586</v>
      </c>
      <c r="R28" s="1116"/>
      <c r="S28" s="1116"/>
      <c r="T28" s="1116"/>
      <c r="U28" s="1116"/>
      <c r="V28" s="1116">
        <v>2530</v>
      </c>
      <c r="W28" s="1116"/>
      <c r="X28" s="1116"/>
      <c r="Y28" s="1116"/>
      <c r="Z28" s="1116"/>
      <c r="AA28" s="1116">
        <f>+Q28-V28</f>
        <v>56</v>
      </c>
      <c r="AB28" s="1116"/>
      <c r="AC28" s="1116"/>
      <c r="AD28" s="1116"/>
      <c r="AE28" s="1117"/>
      <c r="AF28" s="1118">
        <v>56</v>
      </c>
      <c r="AG28" s="1116"/>
      <c r="AH28" s="1116"/>
      <c r="AI28" s="1116"/>
      <c r="AJ28" s="1119"/>
      <c r="AK28" s="1107" t="s">
        <v>611</v>
      </c>
      <c r="AL28" s="1108"/>
      <c r="AM28" s="1108"/>
      <c r="AN28" s="1108"/>
      <c r="AO28" s="1108"/>
      <c r="AP28" s="1108" t="s">
        <v>611</v>
      </c>
      <c r="AQ28" s="1108"/>
      <c r="AR28" s="1108"/>
      <c r="AS28" s="1108"/>
      <c r="AT28" s="1108"/>
      <c r="AU28" s="1108" t="s">
        <v>611</v>
      </c>
      <c r="AV28" s="1108"/>
      <c r="AW28" s="1108"/>
      <c r="AX28" s="1108"/>
      <c r="AY28" s="1108"/>
      <c r="AZ28" s="1109" t="s">
        <v>611</v>
      </c>
      <c r="BA28" s="1109"/>
      <c r="BB28" s="1109"/>
      <c r="BC28" s="1109"/>
      <c r="BD28" s="1109"/>
      <c r="BE28" s="1110"/>
      <c r="BF28" s="1110"/>
      <c r="BG28" s="1110"/>
      <c r="BH28" s="1110"/>
      <c r="BI28" s="1111"/>
      <c r="BJ28" s="231"/>
      <c r="BK28" s="231"/>
      <c r="BL28" s="231"/>
      <c r="BM28" s="231"/>
      <c r="BN28" s="231"/>
      <c r="BO28" s="240"/>
      <c r="BP28" s="240"/>
      <c r="BQ28" s="237">
        <v>22</v>
      </c>
      <c r="BR28" s="238"/>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9"/>
    </row>
    <row r="29" spans="1:131" ht="26.25" customHeight="1" x14ac:dyDescent="0.15">
      <c r="A29" s="241">
        <v>2</v>
      </c>
      <c r="B29" s="1095" t="s">
        <v>412</v>
      </c>
      <c r="C29" s="1096"/>
      <c r="D29" s="1096"/>
      <c r="E29" s="1096"/>
      <c r="F29" s="1096"/>
      <c r="G29" s="1096"/>
      <c r="H29" s="1096"/>
      <c r="I29" s="1096"/>
      <c r="J29" s="1096"/>
      <c r="K29" s="1096"/>
      <c r="L29" s="1096"/>
      <c r="M29" s="1096"/>
      <c r="N29" s="1096"/>
      <c r="O29" s="1096"/>
      <c r="P29" s="1097"/>
      <c r="Q29" s="1103">
        <v>2469</v>
      </c>
      <c r="R29" s="1104"/>
      <c r="S29" s="1104"/>
      <c r="T29" s="1104"/>
      <c r="U29" s="1104"/>
      <c r="V29" s="1104">
        <v>2384</v>
      </c>
      <c r="W29" s="1104"/>
      <c r="X29" s="1104"/>
      <c r="Y29" s="1104"/>
      <c r="Z29" s="1104"/>
      <c r="AA29" s="1104">
        <f>+Q29-V29</f>
        <v>85</v>
      </c>
      <c r="AB29" s="1104"/>
      <c r="AC29" s="1104"/>
      <c r="AD29" s="1104"/>
      <c r="AE29" s="1105"/>
      <c r="AF29" s="1100">
        <v>85</v>
      </c>
      <c r="AG29" s="1101"/>
      <c r="AH29" s="1101"/>
      <c r="AI29" s="1101"/>
      <c r="AJ29" s="1102"/>
      <c r="AK29" s="1045" t="s">
        <v>611</v>
      </c>
      <c r="AL29" s="1036"/>
      <c r="AM29" s="1036"/>
      <c r="AN29" s="1036"/>
      <c r="AO29" s="1036"/>
      <c r="AP29" s="1036" t="s">
        <v>611</v>
      </c>
      <c r="AQ29" s="1036"/>
      <c r="AR29" s="1036"/>
      <c r="AS29" s="1036"/>
      <c r="AT29" s="1036"/>
      <c r="AU29" s="1036" t="s">
        <v>611</v>
      </c>
      <c r="AV29" s="1036"/>
      <c r="AW29" s="1036"/>
      <c r="AX29" s="1036"/>
      <c r="AY29" s="1036"/>
      <c r="AZ29" s="1106" t="s">
        <v>611</v>
      </c>
      <c r="BA29" s="1106"/>
      <c r="BB29" s="1106"/>
      <c r="BC29" s="1106"/>
      <c r="BD29" s="1106"/>
      <c r="BE29" s="1037"/>
      <c r="BF29" s="1037"/>
      <c r="BG29" s="1037"/>
      <c r="BH29" s="1037"/>
      <c r="BI29" s="1038"/>
      <c r="BJ29" s="231"/>
      <c r="BK29" s="231"/>
      <c r="BL29" s="231"/>
      <c r="BM29" s="231"/>
      <c r="BN29" s="231"/>
      <c r="BO29" s="240"/>
      <c r="BP29" s="240"/>
      <c r="BQ29" s="237">
        <v>23</v>
      </c>
      <c r="BR29" s="238"/>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9"/>
    </row>
    <row r="30" spans="1:131" ht="26.25" customHeight="1" x14ac:dyDescent="0.15">
      <c r="A30" s="241">
        <v>3</v>
      </c>
      <c r="B30" s="1095" t="s">
        <v>413</v>
      </c>
      <c r="C30" s="1096"/>
      <c r="D30" s="1096"/>
      <c r="E30" s="1096"/>
      <c r="F30" s="1096"/>
      <c r="G30" s="1096"/>
      <c r="H30" s="1096"/>
      <c r="I30" s="1096"/>
      <c r="J30" s="1096"/>
      <c r="K30" s="1096"/>
      <c r="L30" s="1096"/>
      <c r="M30" s="1096"/>
      <c r="N30" s="1096"/>
      <c r="O30" s="1096"/>
      <c r="P30" s="1097"/>
      <c r="Q30" s="1103">
        <v>355</v>
      </c>
      <c r="R30" s="1104"/>
      <c r="S30" s="1104"/>
      <c r="T30" s="1104"/>
      <c r="U30" s="1104"/>
      <c r="V30" s="1104">
        <v>355</v>
      </c>
      <c r="W30" s="1104"/>
      <c r="X30" s="1104"/>
      <c r="Y30" s="1104"/>
      <c r="Z30" s="1104"/>
      <c r="AA30" s="1104">
        <v>0</v>
      </c>
      <c r="AB30" s="1104"/>
      <c r="AC30" s="1104"/>
      <c r="AD30" s="1104"/>
      <c r="AE30" s="1105"/>
      <c r="AF30" s="1100">
        <v>0</v>
      </c>
      <c r="AG30" s="1101"/>
      <c r="AH30" s="1101"/>
      <c r="AI30" s="1101"/>
      <c r="AJ30" s="1102"/>
      <c r="AK30" s="1045" t="s">
        <v>611</v>
      </c>
      <c r="AL30" s="1036"/>
      <c r="AM30" s="1036"/>
      <c r="AN30" s="1036"/>
      <c r="AO30" s="1036"/>
      <c r="AP30" s="1036" t="s">
        <v>611</v>
      </c>
      <c r="AQ30" s="1036"/>
      <c r="AR30" s="1036"/>
      <c r="AS30" s="1036"/>
      <c r="AT30" s="1036"/>
      <c r="AU30" s="1036" t="s">
        <v>611</v>
      </c>
      <c r="AV30" s="1036"/>
      <c r="AW30" s="1036"/>
      <c r="AX30" s="1036"/>
      <c r="AY30" s="1036"/>
      <c r="AZ30" s="1106" t="s">
        <v>611</v>
      </c>
      <c r="BA30" s="1106"/>
      <c r="BB30" s="1106"/>
      <c r="BC30" s="1106"/>
      <c r="BD30" s="1106"/>
      <c r="BE30" s="1037"/>
      <c r="BF30" s="1037"/>
      <c r="BG30" s="1037"/>
      <c r="BH30" s="1037"/>
      <c r="BI30" s="1038"/>
      <c r="BJ30" s="231"/>
      <c r="BK30" s="231"/>
      <c r="BL30" s="231"/>
      <c r="BM30" s="231"/>
      <c r="BN30" s="231"/>
      <c r="BO30" s="240"/>
      <c r="BP30" s="240"/>
      <c r="BQ30" s="237">
        <v>24</v>
      </c>
      <c r="BR30" s="238"/>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9"/>
    </row>
    <row r="31" spans="1:131" ht="26.25" customHeight="1" x14ac:dyDescent="0.15">
      <c r="A31" s="241">
        <v>4</v>
      </c>
      <c r="B31" s="1095" t="s">
        <v>414</v>
      </c>
      <c r="C31" s="1096"/>
      <c r="D31" s="1096"/>
      <c r="E31" s="1096"/>
      <c r="F31" s="1096"/>
      <c r="G31" s="1096"/>
      <c r="H31" s="1096"/>
      <c r="I31" s="1096"/>
      <c r="J31" s="1096"/>
      <c r="K31" s="1096"/>
      <c r="L31" s="1096"/>
      <c r="M31" s="1096"/>
      <c r="N31" s="1096"/>
      <c r="O31" s="1096"/>
      <c r="P31" s="1097"/>
      <c r="Q31" s="1103">
        <v>383</v>
      </c>
      <c r="R31" s="1104"/>
      <c r="S31" s="1104"/>
      <c r="T31" s="1104"/>
      <c r="U31" s="1104"/>
      <c r="V31" s="1104">
        <v>370</v>
      </c>
      <c r="W31" s="1104"/>
      <c r="X31" s="1104"/>
      <c r="Y31" s="1104"/>
      <c r="Z31" s="1104"/>
      <c r="AA31" s="1104">
        <v>13</v>
      </c>
      <c r="AB31" s="1104"/>
      <c r="AC31" s="1104"/>
      <c r="AD31" s="1104"/>
      <c r="AE31" s="1105"/>
      <c r="AF31" s="1100">
        <v>128</v>
      </c>
      <c r="AG31" s="1101"/>
      <c r="AH31" s="1101"/>
      <c r="AI31" s="1101"/>
      <c r="AJ31" s="1102"/>
      <c r="AK31" s="1045">
        <v>30</v>
      </c>
      <c r="AL31" s="1036"/>
      <c r="AM31" s="1036"/>
      <c r="AN31" s="1036"/>
      <c r="AO31" s="1036"/>
      <c r="AP31" s="1036" t="s">
        <v>611</v>
      </c>
      <c r="AQ31" s="1036"/>
      <c r="AR31" s="1036"/>
      <c r="AS31" s="1036"/>
      <c r="AT31" s="1036"/>
      <c r="AU31" s="1036" t="s">
        <v>611</v>
      </c>
      <c r="AV31" s="1036"/>
      <c r="AW31" s="1036"/>
      <c r="AX31" s="1036"/>
      <c r="AY31" s="1036"/>
      <c r="AZ31" s="1106" t="s">
        <v>611</v>
      </c>
      <c r="BA31" s="1106"/>
      <c r="BB31" s="1106"/>
      <c r="BC31" s="1106"/>
      <c r="BD31" s="1106"/>
      <c r="BE31" s="1037" t="s">
        <v>415</v>
      </c>
      <c r="BF31" s="1037"/>
      <c r="BG31" s="1037"/>
      <c r="BH31" s="1037"/>
      <c r="BI31" s="1038"/>
      <c r="BJ31" s="231"/>
      <c r="BK31" s="231"/>
      <c r="BL31" s="231"/>
      <c r="BM31" s="231"/>
      <c r="BN31" s="231"/>
      <c r="BO31" s="240"/>
      <c r="BP31" s="240"/>
      <c r="BQ31" s="237">
        <v>25</v>
      </c>
      <c r="BR31" s="238"/>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9"/>
    </row>
    <row r="32" spans="1:131" ht="26.25" customHeight="1" x14ac:dyDescent="0.15">
      <c r="A32" s="241">
        <v>5</v>
      </c>
      <c r="B32" s="1095" t="s">
        <v>416</v>
      </c>
      <c r="C32" s="1096"/>
      <c r="D32" s="1096"/>
      <c r="E32" s="1096"/>
      <c r="F32" s="1096"/>
      <c r="G32" s="1096"/>
      <c r="H32" s="1096"/>
      <c r="I32" s="1096"/>
      <c r="J32" s="1096"/>
      <c r="K32" s="1096"/>
      <c r="L32" s="1096"/>
      <c r="M32" s="1096"/>
      <c r="N32" s="1096"/>
      <c r="O32" s="1096"/>
      <c r="P32" s="1097"/>
      <c r="Q32" s="1103">
        <v>208</v>
      </c>
      <c r="R32" s="1104"/>
      <c r="S32" s="1104"/>
      <c r="T32" s="1104"/>
      <c r="U32" s="1104"/>
      <c r="V32" s="1104">
        <v>269</v>
      </c>
      <c r="W32" s="1104"/>
      <c r="X32" s="1104"/>
      <c r="Y32" s="1104"/>
      <c r="Z32" s="1104"/>
      <c r="AA32" s="1104">
        <v>-61</v>
      </c>
      <c r="AB32" s="1104"/>
      <c r="AC32" s="1104"/>
      <c r="AD32" s="1104"/>
      <c r="AE32" s="1105"/>
      <c r="AF32" s="1100">
        <v>1123</v>
      </c>
      <c r="AG32" s="1101"/>
      <c r="AH32" s="1101"/>
      <c r="AI32" s="1101"/>
      <c r="AJ32" s="1102"/>
      <c r="AK32" s="1045" t="s">
        <v>611</v>
      </c>
      <c r="AL32" s="1036"/>
      <c r="AM32" s="1036"/>
      <c r="AN32" s="1036"/>
      <c r="AO32" s="1036"/>
      <c r="AP32" s="1036" t="s">
        <v>611</v>
      </c>
      <c r="AQ32" s="1036"/>
      <c r="AR32" s="1036"/>
      <c r="AS32" s="1036"/>
      <c r="AT32" s="1036"/>
      <c r="AU32" s="1036" t="s">
        <v>611</v>
      </c>
      <c r="AV32" s="1036"/>
      <c r="AW32" s="1036"/>
      <c r="AX32" s="1036"/>
      <c r="AY32" s="1036"/>
      <c r="AZ32" s="1106" t="s">
        <v>611</v>
      </c>
      <c r="BA32" s="1106"/>
      <c r="BB32" s="1106"/>
      <c r="BC32" s="1106"/>
      <c r="BD32" s="1106"/>
      <c r="BE32" s="1037" t="s">
        <v>415</v>
      </c>
      <c r="BF32" s="1037"/>
      <c r="BG32" s="1037"/>
      <c r="BH32" s="1037"/>
      <c r="BI32" s="1038"/>
      <c r="BJ32" s="231"/>
      <c r="BK32" s="231"/>
      <c r="BL32" s="231"/>
      <c r="BM32" s="231"/>
      <c r="BN32" s="231"/>
      <c r="BO32" s="240"/>
      <c r="BP32" s="240"/>
      <c r="BQ32" s="237">
        <v>26</v>
      </c>
      <c r="BR32" s="238"/>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9"/>
    </row>
    <row r="33" spans="1:131" ht="26.25" customHeight="1" x14ac:dyDescent="0.15">
      <c r="A33" s="241">
        <v>6</v>
      </c>
      <c r="B33" s="1095" t="s">
        <v>417</v>
      </c>
      <c r="C33" s="1096"/>
      <c r="D33" s="1096"/>
      <c r="E33" s="1096"/>
      <c r="F33" s="1096"/>
      <c r="G33" s="1096"/>
      <c r="H33" s="1096"/>
      <c r="I33" s="1096"/>
      <c r="J33" s="1096"/>
      <c r="K33" s="1096"/>
      <c r="L33" s="1096"/>
      <c r="M33" s="1096"/>
      <c r="N33" s="1096"/>
      <c r="O33" s="1096"/>
      <c r="P33" s="1097"/>
      <c r="Q33" s="1103">
        <v>258</v>
      </c>
      <c r="R33" s="1104"/>
      <c r="S33" s="1104"/>
      <c r="T33" s="1104"/>
      <c r="U33" s="1104"/>
      <c r="V33" s="1104">
        <v>254</v>
      </c>
      <c r="W33" s="1104"/>
      <c r="X33" s="1104"/>
      <c r="Y33" s="1104"/>
      <c r="Z33" s="1104"/>
      <c r="AA33" s="1104">
        <v>4</v>
      </c>
      <c r="AB33" s="1104"/>
      <c r="AC33" s="1104"/>
      <c r="AD33" s="1104"/>
      <c r="AE33" s="1105"/>
      <c r="AF33" s="1100">
        <v>4</v>
      </c>
      <c r="AG33" s="1101"/>
      <c r="AH33" s="1101"/>
      <c r="AI33" s="1101"/>
      <c r="AJ33" s="1102"/>
      <c r="AK33" s="1045" t="s">
        <v>611</v>
      </c>
      <c r="AL33" s="1036"/>
      <c r="AM33" s="1036"/>
      <c r="AN33" s="1036"/>
      <c r="AO33" s="1036"/>
      <c r="AP33" s="1036" t="s">
        <v>611</v>
      </c>
      <c r="AQ33" s="1036"/>
      <c r="AR33" s="1036"/>
      <c r="AS33" s="1036"/>
      <c r="AT33" s="1036"/>
      <c r="AU33" s="1036" t="s">
        <v>611</v>
      </c>
      <c r="AV33" s="1036"/>
      <c r="AW33" s="1036"/>
      <c r="AX33" s="1036"/>
      <c r="AY33" s="1036"/>
      <c r="AZ33" s="1106" t="s">
        <v>611</v>
      </c>
      <c r="BA33" s="1106"/>
      <c r="BB33" s="1106"/>
      <c r="BC33" s="1106"/>
      <c r="BD33" s="1106"/>
      <c r="BE33" s="1037" t="s">
        <v>418</v>
      </c>
      <c r="BF33" s="1037"/>
      <c r="BG33" s="1037"/>
      <c r="BH33" s="1037"/>
      <c r="BI33" s="1038"/>
      <c r="BJ33" s="231"/>
      <c r="BK33" s="231"/>
      <c r="BL33" s="231"/>
      <c r="BM33" s="231"/>
      <c r="BN33" s="231"/>
      <c r="BO33" s="240"/>
      <c r="BP33" s="240"/>
      <c r="BQ33" s="237">
        <v>27</v>
      </c>
      <c r="BR33" s="238"/>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9"/>
    </row>
    <row r="34" spans="1:131" ht="26.25" customHeight="1" x14ac:dyDescent="0.15">
      <c r="A34" s="241">
        <v>7</v>
      </c>
      <c r="B34" s="1095" t="s">
        <v>419</v>
      </c>
      <c r="C34" s="1096"/>
      <c r="D34" s="1096"/>
      <c r="E34" s="1096"/>
      <c r="F34" s="1096"/>
      <c r="G34" s="1096"/>
      <c r="H34" s="1096"/>
      <c r="I34" s="1096"/>
      <c r="J34" s="1096"/>
      <c r="K34" s="1096"/>
      <c r="L34" s="1096"/>
      <c r="M34" s="1096"/>
      <c r="N34" s="1096"/>
      <c r="O34" s="1096"/>
      <c r="P34" s="1097"/>
      <c r="Q34" s="1103">
        <v>960</v>
      </c>
      <c r="R34" s="1104"/>
      <c r="S34" s="1104"/>
      <c r="T34" s="1104"/>
      <c r="U34" s="1104"/>
      <c r="V34" s="1104">
        <v>817</v>
      </c>
      <c r="W34" s="1104"/>
      <c r="X34" s="1104"/>
      <c r="Y34" s="1104"/>
      <c r="Z34" s="1104"/>
      <c r="AA34" s="1104">
        <v>142</v>
      </c>
      <c r="AB34" s="1104"/>
      <c r="AC34" s="1104"/>
      <c r="AD34" s="1104"/>
      <c r="AE34" s="1105"/>
      <c r="AF34" s="1100">
        <v>142</v>
      </c>
      <c r="AG34" s="1101"/>
      <c r="AH34" s="1101"/>
      <c r="AI34" s="1101"/>
      <c r="AJ34" s="1102"/>
      <c r="AK34" s="1045" t="s">
        <v>611</v>
      </c>
      <c r="AL34" s="1036"/>
      <c r="AM34" s="1036"/>
      <c r="AN34" s="1036"/>
      <c r="AO34" s="1036"/>
      <c r="AP34" s="1036" t="s">
        <v>611</v>
      </c>
      <c r="AQ34" s="1036"/>
      <c r="AR34" s="1036"/>
      <c r="AS34" s="1036"/>
      <c r="AT34" s="1036"/>
      <c r="AU34" s="1036" t="s">
        <v>611</v>
      </c>
      <c r="AV34" s="1036"/>
      <c r="AW34" s="1036"/>
      <c r="AX34" s="1036"/>
      <c r="AY34" s="1036"/>
      <c r="AZ34" s="1106" t="s">
        <v>611</v>
      </c>
      <c r="BA34" s="1106"/>
      <c r="BB34" s="1106"/>
      <c r="BC34" s="1106"/>
      <c r="BD34" s="1106"/>
      <c r="BE34" s="1037" t="s">
        <v>418</v>
      </c>
      <c r="BF34" s="1037"/>
      <c r="BG34" s="1037"/>
      <c r="BH34" s="1037"/>
      <c r="BI34" s="1038"/>
      <c r="BJ34" s="231"/>
      <c r="BK34" s="231"/>
      <c r="BL34" s="231"/>
      <c r="BM34" s="231"/>
      <c r="BN34" s="231"/>
      <c r="BO34" s="240"/>
      <c r="BP34" s="240"/>
      <c r="BQ34" s="237">
        <v>28</v>
      </c>
      <c r="BR34" s="238"/>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9"/>
    </row>
    <row r="35" spans="1:131" ht="26.25" customHeight="1" x14ac:dyDescent="0.15">
      <c r="A35" s="241">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1"/>
      <c r="BK35" s="231"/>
      <c r="BL35" s="231"/>
      <c r="BM35" s="231"/>
      <c r="BN35" s="231"/>
      <c r="BO35" s="240"/>
      <c r="BP35" s="240"/>
      <c r="BQ35" s="237">
        <v>29</v>
      </c>
      <c r="BR35" s="238"/>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9"/>
    </row>
    <row r="36" spans="1:131" ht="26.25" customHeight="1" x14ac:dyDescent="0.15">
      <c r="A36" s="241">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1"/>
      <c r="BK36" s="231"/>
      <c r="BL36" s="231"/>
      <c r="BM36" s="231"/>
      <c r="BN36" s="231"/>
      <c r="BO36" s="240"/>
      <c r="BP36" s="240"/>
      <c r="BQ36" s="237">
        <v>30</v>
      </c>
      <c r="BR36" s="238"/>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9"/>
    </row>
    <row r="37" spans="1:131" ht="26.25" customHeight="1" x14ac:dyDescent="0.15">
      <c r="A37" s="241">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1"/>
      <c r="BK37" s="231"/>
      <c r="BL37" s="231"/>
      <c r="BM37" s="231"/>
      <c r="BN37" s="231"/>
      <c r="BO37" s="240"/>
      <c r="BP37" s="240"/>
      <c r="BQ37" s="237">
        <v>31</v>
      </c>
      <c r="BR37" s="238"/>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9"/>
    </row>
    <row r="38" spans="1:131" ht="26.25" customHeight="1" x14ac:dyDescent="0.15">
      <c r="A38" s="241">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1"/>
      <c r="BK38" s="231"/>
      <c r="BL38" s="231"/>
      <c r="BM38" s="231"/>
      <c r="BN38" s="231"/>
      <c r="BO38" s="240"/>
      <c r="BP38" s="240"/>
      <c r="BQ38" s="237">
        <v>32</v>
      </c>
      <c r="BR38" s="238"/>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9"/>
    </row>
    <row r="39" spans="1:131" ht="26.25" customHeight="1" x14ac:dyDescent="0.15">
      <c r="A39" s="241">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1"/>
      <c r="BK39" s="231"/>
      <c r="BL39" s="231"/>
      <c r="BM39" s="231"/>
      <c r="BN39" s="231"/>
      <c r="BO39" s="240"/>
      <c r="BP39" s="240"/>
      <c r="BQ39" s="237">
        <v>33</v>
      </c>
      <c r="BR39" s="238"/>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9"/>
    </row>
    <row r="40" spans="1:131" ht="26.25" customHeight="1" x14ac:dyDescent="0.15">
      <c r="A40" s="237">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1"/>
      <c r="BK40" s="231"/>
      <c r="BL40" s="231"/>
      <c r="BM40" s="231"/>
      <c r="BN40" s="231"/>
      <c r="BO40" s="240"/>
      <c r="BP40" s="240"/>
      <c r="BQ40" s="237">
        <v>34</v>
      </c>
      <c r="BR40" s="238"/>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9"/>
    </row>
    <row r="41" spans="1:131" ht="26.25" customHeight="1" x14ac:dyDescent="0.15">
      <c r="A41" s="237">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1"/>
      <c r="BK41" s="231"/>
      <c r="BL41" s="231"/>
      <c r="BM41" s="231"/>
      <c r="BN41" s="231"/>
      <c r="BO41" s="240"/>
      <c r="BP41" s="240"/>
      <c r="BQ41" s="237">
        <v>35</v>
      </c>
      <c r="BR41" s="238"/>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9"/>
    </row>
    <row r="42" spans="1:131" ht="26.25" customHeight="1" x14ac:dyDescent="0.15">
      <c r="A42" s="237">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1"/>
      <c r="BK42" s="231"/>
      <c r="BL42" s="231"/>
      <c r="BM42" s="231"/>
      <c r="BN42" s="231"/>
      <c r="BO42" s="240"/>
      <c r="BP42" s="240"/>
      <c r="BQ42" s="237">
        <v>36</v>
      </c>
      <c r="BR42" s="238"/>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9"/>
    </row>
    <row r="43" spans="1:131" ht="26.25" customHeight="1" x14ac:dyDescent="0.15">
      <c r="A43" s="237">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1"/>
      <c r="BK43" s="231"/>
      <c r="BL43" s="231"/>
      <c r="BM43" s="231"/>
      <c r="BN43" s="231"/>
      <c r="BO43" s="240"/>
      <c r="BP43" s="240"/>
      <c r="BQ43" s="237">
        <v>37</v>
      </c>
      <c r="BR43" s="238"/>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9"/>
    </row>
    <row r="44" spans="1:131" ht="26.25" customHeight="1" x14ac:dyDescent="0.15">
      <c r="A44" s="237">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1"/>
      <c r="BK44" s="231"/>
      <c r="BL44" s="231"/>
      <c r="BM44" s="231"/>
      <c r="BN44" s="231"/>
      <c r="BO44" s="240"/>
      <c r="BP44" s="240"/>
      <c r="BQ44" s="237">
        <v>38</v>
      </c>
      <c r="BR44" s="238"/>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9"/>
    </row>
    <row r="45" spans="1:131" ht="26.25" customHeight="1" x14ac:dyDescent="0.15">
      <c r="A45" s="237">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1"/>
      <c r="BK45" s="231"/>
      <c r="BL45" s="231"/>
      <c r="BM45" s="231"/>
      <c r="BN45" s="231"/>
      <c r="BO45" s="240"/>
      <c r="BP45" s="240"/>
      <c r="BQ45" s="237">
        <v>39</v>
      </c>
      <c r="BR45" s="238"/>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9"/>
    </row>
    <row r="46" spans="1:131" ht="26.25" customHeight="1" x14ac:dyDescent="0.15">
      <c r="A46" s="237">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1"/>
      <c r="BK46" s="231"/>
      <c r="BL46" s="231"/>
      <c r="BM46" s="231"/>
      <c r="BN46" s="231"/>
      <c r="BO46" s="240"/>
      <c r="BP46" s="240"/>
      <c r="BQ46" s="237">
        <v>40</v>
      </c>
      <c r="BR46" s="238"/>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9"/>
    </row>
    <row r="47" spans="1:131" ht="26.25" customHeight="1" x14ac:dyDescent="0.15">
      <c r="A47" s="237">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1"/>
      <c r="BK47" s="231"/>
      <c r="BL47" s="231"/>
      <c r="BM47" s="231"/>
      <c r="BN47" s="231"/>
      <c r="BO47" s="240"/>
      <c r="BP47" s="240"/>
      <c r="BQ47" s="237">
        <v>41</v>
      </c>
      <c r="BR47" s="238"/>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9"/>
    </row>
    <row r="48" spans="1:131" ht="26.25" customHeight="1" x14ac:dyDescent="0.15">
      <c r="A48" s="237">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1"/>
      <c r="BK48" s="231"/>
      <c r="BL48" s="231"/>
      <c r="BM48" s="231"/>
      <c r="BN48" s="231"/>
      <c r="BO48" s="240"/>
      <c r="BP48" s="240"/>
      <c r="BQ48" s="237">
        <v>42</v>
      </c>
      <c r="BR48" s="238"/>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9"/>
    </row>
    <row r="49" spans="1:131" ht="26.25" customHeight="1" x14ac:dyDescent="0.15">
      <c r="A49" s="237">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1"/>
      <c r="BK49" s="231"/>
      <c r="BL49" s="231"/>
      <c r="BM49" s="231"/>
      <c r="BN49" s="231"/>
      <c r="BO49" s="240"/>
      <c r="BP49" s="240"/>
      <c r="BQ49" s="237">
        <v>43</v>
      </c>
      <c r="BR49" s="238"/>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9"/>
    </row>
    <row r="50" spans="1:131" ht="26.25" customHeight="1" x14ac:dyDescent="0.15">
      <c r="A50" s="237">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1"/>
      <c r="BK50" s="231"/>
      <c r="BL50" s="231"/>
      <c r="BM50" s="231"/>
      <c r="BN50" s="231"/>
      <c r="BO50" s="240"/>
      <c r="BP50" s="240"/>
      <c r="BQ50" s="237">
        <v>44</v>
      </c>
      <c r="BR50" s="238"/>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9"/>
    </row>
    <row r="51" spans="1:131" ht="26.25" customHeight="1" x14ac:dyDescent="0.15">
      <c r="A51" s="237">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1"/>
      <c r="BK51" s="231"/>
      <c r="BL51" s="231"/>
      <c r="BM51" s="231"/>
      <c r="BN51" s="231"/>
      <c r="BO51" s="240"/>
      <c r="BP51" s="240"/>
      <c r="BQ51" s="237">
        <v>45</v>
      </c>
      <c r="BR51" s="238"/>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9"/>
    </row>
    <row r="52" spans="1:131" ht="26.25" customHeight="1" x14ac:dyDescent="0.15">
      <c r="A52" s="237">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1"/>
      <c r="BK52" s="231"/>
      <c r="BL52" s="231"/>
      <c r="BM52" s="231"/>
      <c r="BN52" s="231"/>
      <c r="BO52" s="240"/>
      <c r="BP52" s="240"/>
      <c r="BQ52" s="237">
        <v>46</v>
      </c>
      <c r="BR52" s="238"/>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9"/>
    </row>
    <row r="53" spans="1:131" ht="26.25" customHeight="1" x14ac:dyDescent="0.15">
      <c r="A53" s="237">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1"/>
      <c r="BK53" s="231"/>
      <c r="BL53" s="231"/>
      <c r="BM53" s="231"/>
      <c r="BN53" s="231"/>
      <c r="BO53" s="240"/>
      <c r="BP53" s="240"/>
      <c r="BQ53" s="237">
        <v>47</v>
      </c>
      <c r="BR53" s="238"/>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9"/>
    </row>
    <row r="54" spans="1:131" ht="26.25" customHeight="1" x14ac:dyDescent="0.15">
      <c r="A54" s="237">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1"/>
      <c r="BK54" s="231"/>
      <c r="BL54" s="231"/>
      <c r="BM54" s="231"/>
      <c r="BN54" s="231"/>
      <c r="BO54" s="240"/>
      <c r="BP54" s="240"/>
      <c r="BQ54" s="237">
        <v>48</v>
      </c>
      <c r="BR54" s="238"/>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9"/>
    </row>
    <row r="55" spans="1:131" ht="26.25" customHeight="1" x14ac:dyDescent="0.15">
      <c r="A55" s="237">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1"/>
      <c r="BK55" s="231"/>
      <c r="BL55" s="231"/>
      <c r="BM55" s="231"/>
      <c r="BN55" s="231"/>
      <c r="BO55" s="240"/>
      <c r="BP55" s="240"/>
      <c r="BQ55" s="237">
        <v>49</v>
      </c>
      <c r="BR55" s="238"/>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9"/>
    </row>
    <row r="56" spans="1:131" ht="26.25" customHeight="1" x14ac:dyDescent="0.15">
      <c r="A56" s="237">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1"/>
      <c r="BK56" s="231"/>
      <c r="BL56" s="231"/>
      <c r="BM56" s="231"/>
      <c r="BN56" s="231"/>
      <c r="BO56" s="240"/>
      <c r="BP56" s="240"/>
      <c r="BQ56" s="237">
        <v>50</v>
      </c>
      <c r="BR56" s="238"/>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9"/>
    </row>
    <row r="57" spans="1:131" ht="26.25" customHeight="1" x14ac:dyDescent="0.15">
      <c r="A57" s="237">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1"/>
      <c r="BK57" s="231"/>
      <c r="BL57" s="231"/>
      <c r="BM57" s="231"/>
      <c r="BN57" s="231"/>
      <c r="BO57" s="240"/>
      <c r="BP57" s="240"/>
      <c r="BQ57" s="237">
        <v>51</v>
      </c>
      <c r="BR57" s="238"/>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9"/>
    </row>
    <row r="58" spans="1:131" ht="26.25" customHeight="1" x14ac:dyDescent="0.15">
      <c r="A58" s="237">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1"/>
      <c r="BK58" s="231"/>
      <c r="BL58" s="231"/>
      <c r="BM58" s="231"/>
      <c r="BN58" s="231"/>
      <c r="BO58" s="240"/>
      <c r="BP58" s="240"/>
      <c r="BQ58" s="237">
        <v>52</v>
      </c>
      <c r="BR58" s="238"/>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9"/>
    </row>
    <row r="59" spans="1:131" ht="26.25" customHeight="1" x14ac:dyDescent="0.15">
      <c r="A59" s="237">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1"/>
      <c r="BK59" s="231"/>
      <c r="BL59" s="231"/>
      <c r="BM59" s="231"/>
      <c r="BN59" s="231"/>
      <c r="BO59" s="240"/>
      <c r="BP59" s="240"/>
      <c r="BQ59" s="237">
        <v>53</v>
      </c>
      <c r="BR59" s="238"/>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9"/>
    </row>
    <row r="60" spans="1:131" ht="26.25" customHeight="1" x14ac:dyDescent="0.15">
      <c r="A60" s="237">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1"/>
      <c r="BK60" s="231"/>
      <c r="BL60" s="231"/>
      <c r="BM60" s="231"/>
      <c r="BN60" s="231"/>
      <c r="BO60" s="240"/>
      <c r="BP60" s="240"/>
      <c r="BQ60" s="237">
        <v>54</v>
      </c>
      <c r="BR60" s="238"/>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9"/>
    </row>
    <row r="61" spans="1:131" ht="26.25" customHeight="1" thickBot="1" x14ac:dyDescent="0.2">
      <c r="A61" s="237">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1"/>
      <c r="BK61" s="231"/>
      <c r="BL61" s="231"/>
      <c r="BM61" s="231"/>
      <c r="BN61" s="231"/>
      <c r="BO61" s="240"/>
      <c r="BP61" s="240"/>
      <c r="BQ61" s="237">
        <v>55</v>
      </c>
      <c r="BR61" s="238"/>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9"/>
    </row>
    <row r="62" spans="1:131" ht="26.25" customHeight="1" x14ac:dyDescent="0.15">
      <c r="A62" s="237">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420</v>
      </c>
      <c r="BK62" s="1093"/>
      <c r="BL62" s="1093"/>
      <c r="BM62" s="1093"/>
      <c r="BN62" s="1094"/>
      <c r="BO62" s="240"/>
      <c r="BP62" s="240"/>
      <c r="BQ62" s="237">
        <v>56</v>
      </c>
      <c r="BR62" s="238"/>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9"/>
    </row>
    <row r="63" spans="1:131" ht="26.25" customHeight="1" thickBot="1" x14ac:dyDescent="0.2">
      <c r="A63" s="239" t="s">
        <v>398</v>
      </c>
      <c r="B63" s="1002" t="s">
        <v>421</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1538</v>
      </c>
      <c r="AG63" s="1024"/>
      <c r="AH63" s="1024"/>
      <c r="AI63" s="1024"/>
      <c r="AJ63" s="1087"/>
      <c r="AK63" s="1088"/>
      <c r="AL63" s="1028"/>
      <c r="AM63" s="1028"/>
      <c r="AN63" s="1028"/>
      <c r="AO63" s="1028"/>
      <c r="AP63" s="1024" t="s">
        <v>611</v>
      </c>
      <c r="AQ63" s="1024"/>
      <c r="AR63" s="1024"/>
      <c r="AS63" s="1024"/>
      <c r="AT63" s="1024"/>
      <c r="AU63" s="1024" t="s">
        <v>611</v>
      </c>
      <c r="AV63" s="1024"/>
      <c r="AW63" s="1024"/>
      <c r="AX63" s="1024"/>
      <c r="AY63" s="1024"/>
      <c r="AZ63" s="1082"/>
      <c r="BA63" s="1082"/>
      <c r="BB63" s="1082"/>
      <c r="BC63" s="1082"/>
      <c r="BD63" s="1082"/>
      <c r="BE63" s="1025" t="s">
        <v>611</v>
      </c>
      <c r="BF63" s="1025"/>
      <c r="BG63" s="1025"/>
      <c r="BH63" s="1025"/>
      <c r="BI63" s="1026"/>
      <c r="BJ63" s="1083" t="s">
        <v>422</v>
      </c>
      <c r="BK63" s="1018"/>
      <c r="BL63" s="1018"/>
      <c r="BM63" s="1018"/>
      <c r="BN63" s="1084"/>
      <c r="BO63" s="240"/>
      <c r="BP63" s="240"/>
      <c r="BQ63" s="237">
        <v>57</v>
      </c>
      <c r="BR63" s="238"/>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9"/>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9"/>
    </row>
    <row r="65" spans="1:131" ht="26.25" customHeight="1" thickBot="1" x14ac:dyDescent="0.2">
      <c r="A65" s="231" t="s">
        <v>423</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9"/>
    </row>
    <row r="66" spans="1:131" ht="26.25" customHeight="1" x14ac:dyDescent="0.15">
      <c r="A66" s="1060" t="s">
        <v>424</v>
      </c>
      <c r="B66" s="1061"/>
      <c r="C66" s="1061"/>
      <c r="D66" s="1061"/>
      <c r="E66" s="1061"/>
      <c r="F66" s="1061"/>
      <c r="G66" s="1061"/>
      <c r="H66" s="1061"/>
      <c r="I66" s="1061"/>
      <c r="J66" s="1061"/>
      <c r="K66" s="1061"/>
      <c r="L66" s="1061"/>
      <c r="M66" s="1061"/>
      <c r="N66" s="1061"/>
      <c r="O66" s="1061"/>
      <c r="P66" s="1062"/>
      <c r="Q66" s="1066" t="s">
        <v>425</v>
      </c>
      <c r="R66" s="1067"/>
      <c r="S66" s="1067"/>
      <c r="T66" s="1067"/>
      <c r="U66" s="1068"/>
      <c r="V66" s="1066" t="s">
        <v>426</v>
      </c>
      <c r="W66" s="1067"/>
      <c r="X66" s="1067"/>
      <c r="Y66" s="1067"/>
      <c r="Z66" s="1068"/>
      <c r="AA66" s="1066" t="s">
        <v>427</v>
      </c>
      <c r="AB66" s="1067"/>
      <c r="AC66" s="1067"/>
      <c r="AD66" s="1067"/>
      <c r="AE66" s="1068"/>
      <c r="AF66" s="1072" t="s">
        <v>428</v>
      </c>
      <c r="AG66" s="1073"/>
      <c r="AH66" s="1073"/>
      <c r="AI66" s="1073"/>
      <c r="AJ66" s="1074"/>
      <c r="AK66" s="1066" t="s">
        <v>429</v>
      </c>
      <c r="AL66" s="1061"/>
      <c r="AM66" s="1061"/>
      <c r="AN66" s="1061"/>
      <c r="AO66" s="1062"/>
      <c r="AP66" s="1066" t="s">
        <v>430</v>
      </c>
      <c r="AQ66" s="1067"/>
      <c r="AR66" s="1067"/>
      <c r="AS66" s="1067"/>
      <c r="AT66" s="1068"/>
      <c r="AU66" s="1066" t="s">
        <v>431</v>
      </c>
      <c r="AV66" s="1067"/>
      <c r="AW66" s="1067"/>
      <c r="AX66" s="1067"/>
      <c r="AY66" s="1068"/>
      <c r="AZ66" s="1066" t="s">
        <v>386</v>
      </c>
      <c r="BA66" s="1067"/>
      <c r="BB66" s="1067"/>
      <c r="BC66" s="1067"/>
      <c r="BD66" s="1080"/>
      <c r="BE66" s="240"/>
      <c r="BF66" s="240"/>
      <c r="BG66" s="240"/>
      <c r="BH66" s="240"/>
      <c r="BI66" s="240"/>
      <c r="BJ66" s="240"/>
      <c r="BK66" s="240"/>
      <c r="BL66" s="240"/>
      <c r="BM66" s="240"/>
      <c r="BN66" s="240"/>
      <c r="BO66" s="240"/>
      <c r="BP66" s="240"/>
      <c r="BQ66" s="237">
        <v>60</v>
      </c>
      <c r="BR66" s="242"/>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9"/>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0"/>
      <c r="BF67" s="240"/>
      <c r="BG67" s="240"/>
      <c r="BH67" s="240"/>
      <c r="BI67" s="240"/>
      <c r="BJ67" s="240"/>
      <c r="BK67" s="240"/>
      <c r="BL67" s="240"/>
      <c r="BM67" s="240"/>
      <c r="BN67" s="240"/>
      <c r="BO67" s="240"/>
      <c r="BP67" s="240"/>
      <c r="BQ67" s="237">
        <v>61</v>
      </c>
      <c r="BR67" s="242"/>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9"/>
    </row>
    <row r="68" spans="1:131" ht="26.25" customHeight="1" thickTop="1" x14ac:dyDescent="0.15">
      <c r="A68" s="235">
        <v>1</v>
      </c>
      <c r="B68" s="1050"/>
      <c r="C68" s="1051"/>
      <c r="D68" s="1051"/>
      <c r="E68" s="1051"/>
      <c r="F68" s="1051"/>
      <c r="G68" s="1051"/>
      <c r="H68" s="1051"/>
      <c r="I68" s="1051"/>
      <c r="J68" s="1051"/>
      <c r="K68" s="1051"/>
      <c r="L68" s="1051"/>
      <c r="M68" s="1051"/>
      <c r="N68" s="1051"/>
      <c r="O68" s="1051"/>
      <c r="P68" s="1052"/>
      <c r="Q68" s="1053"/>
      <c r="R68" s="1047"/>
      <c r="S68" s="1047"/>
      <c r="T68" s="1047"/>
      <c r="U68" s="1047"/>
      <c r="V68" s="1047"/>
      <c r="W68" s="1047"/>
      <c r="X68" s="1047"/>
      <c r="Y68" s="1047"/>
      <c r="Z68" s="1047"/>
      <c r="AA68" s="1047"/>
      <c r="AB68" s="1047"/>
      <c r="AC68" s="1047"/>
      <c r="AD68" s="1047"/>
      <c r="AE68" s="1047"/>
      <c r="AF68" s="1047"/>
      <c r="AG68" s="1047"/>
      <c r="AH68" s="1047"/>
      <c r="AI68" s="1047"/>
      <c r="AJ68" s="1047"/>
      <c r="AK68" s="1047"/>
      <c r="AL68" s="1047"/>
      <c r="AM68" s="1047"/>
      <c r="AN68" s="1047"/>
      <c r="AO68" s="1047"/>
      <c r="AP68" s="1047"/>
      <c r="AQ68" s="1047"/>
      <c r="AR68" s="1047"/>
      <c r="AS68" s="1047"/>
      <c r="AT68" s="1047"/>
      <c r="AU68" s="1047"/>
      <c r="AV68" s="1047"/>
      <c r="AW68" s="1047"/>
      <c r="AX68" s="1047"/>
      <c r="AY68" s="1047"/>
      <c r="AZ68" s="1048"/>
      <c r="BA68" s="1048"/>
      <c r="BB68" s="1048"/>
      <c r="BC68" s="1048"/>
      <c r="BD68" s="1049"/>
      <c r="BE68" s="240"/>
      <c r="BF68" s="240"/>
      <c r="BG68" s="240"/>
      <c r="BH68" s="240"/>
      <c r="BI68" s="240"/>
      <c r="BJ68" s="240"/>
      <c r="BK68" s="240"/>
      <c r="BL68" s="240"/>
      <c r="BM68" s="240"/>
      <c r="BN68" s="240"/>
      <c r="BO68" s="240"/>
      <c r="BP68" s="240"/>
      <c r="BQ68" s="237">
        <v>62</v>
      </c>
      <c r="BR68" s="242"/>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9"/>
    </row>
    <row r="69" spans="1:131" ht="26.25" customHeight="1" x14ac:dyDescent="0.15">
      <c r="A69" s="237">
        <v>2</v>
      </c>
      <c r="B69" s="1039"/>
      <c r="C69" s="1040"/>
      <c r="D69" s="1040"/>
      <c r="E69" s="1040"/>
      <c r="F69" s="1040"/>
      <c r="G69" s="1040"/>
      <c r="H69" s="1040"/>
      <c r="I69" s="1040"/>
      <c r="J69" s="1040"/>
      <c r="K69" s="1040"/>
      <c r="L69" s="1040"/>
      <c r="M69" s="1040"/>
      <c r="N69" s="1040"/>
      <c r="O69" s="1040"/>
      <c r="P69" s="1041"/>
      <c r="Q69" s="1042"/>
      <c r="R69" s="1036"/>
      <c r="S69" s="1036"/>
      <c r="T69" s="1036"/>
      <c r="U69" s="1036"/>
      <c r="V69" s="1036"/>
      <c r="W69" s="1036"/>
      <c r="X69" s="1036"/>
      <c r="Y69" s="1036"/>
      <c r="Z69" s="1036"/>
      <c r="AA69" s="1036"/>
      <c r="AB69" s="1036"/>
      <c r="AC69" s="1036"/>
      <c r="AD69" s="1036"/>
      <c r="AE69" s="1036"/>
      <c r="AF69" s="1036"/>
      <c r="AG69" s="1036"/>
      <c r="AH69" s="1036"/>
      <c r="AI69" s="1036"/>
      <c r="AJ69" s="1036"/>
      <c r="AK69" s="1036"/>
      <c r="AL69" s="1036"/>
      <c r="AM69" s="1036"/>
      <c r="AN69" s="1036"/>
      <c r="AO69" s="1036"/>
      <c r="AP69" s="1036"/>
      <c r="AQ69" s="1036"/>
      <c r="AR69" s="1036"/>
      <c r="AS69" s="1036"/>
      <c r="AT69" s="1036"/>
      <c r="AU69" s="1036"/>
      <c r="AV69" s="1036"/>
      <c r="AW69" s="1036"/>
      <c r="AX69" s="1036"/>
      <c r="AY69" s="1036"/>
      <c r="AZ69" s="1037"/>
      <c r="BA69" s="1037"/>
      <c r="BB69" s="1037"/>
      <c r="BC69" s="1037"/>
      <c r="BD69" s="1038"/>
      <c r="BE69" s="240"/>
      <c r="BF69" s="240"/>
      <c r="BG69" s="240"/>
      <c r="BH69" s="240"/>
      <c r="BI69" s="240"/>
      <c r="BJ69" s="240"/>
      <c r="BK69" s="240"/>
      <c r="BL69" s="240"/>
      <c r="BM69" s="240"/>
      <c r="BN69" s="240"/>
      <c r="BO69" s="240"/>
      <c r="BP69" s="240"/>
      <c r="BQ69" s="237">
        <v>63</v>
      </c>
      <c r="BR69" s="242"/>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9"/>
    </row>
    <row r="70" spans="1:131" ht="26.25" customHeight="1" x14ac:dyDescent="0.15">
      <c r="A70" s="237">
        <v>3</v>
      </c>
      <c r="B70" s="1039"/>
      <c r="C70" s="1040"/>
      <c r="D70" s="1040"/>
      <c r="E70" s="1040"/>
      <c r="F70" s="1040"/>
      <c r="G70" s="1040"/>
      <c r="H70" s="1040"/>
      <c r="I70" s="1040"/>
      <c r="J70" s="1040"/>
      <c r="K70" s="1040"/>
      <c r="L70" s="1040"/>
      <c r="M70" s="1040"/>
      <c r="N70" s="1040"/>
      <c r="O70" s="1040"/>
      <c r="P70" s="1041"/>
      <c r="Q70" s="1042"/>
      <c r="R70" s="1036"/>
      <c r="S70" s="1036"/>
      <c r="T70" s="1036"/>
      <c r="U70" s="1036"/>
      <c r="V70" s="1036"/>
      <c r="W70" s="1036"/>
      <c r="X70" s="1036"/>
      <c r="Y70" s="1036"/>
      <c r="Z70" s="1036"/>
      <c r="AA70" s="1036"/>
      <c r="AB70" s="1036"/>
      <c r="AC70" s="1036"/>
      <c r="AD70" s="1036"/>
      <c r="AE70" s="1036"/>
      <c r="AF70" s="1036"/>
      <c r="AG70" s="1036"/>
      <c r="AH70" s="1036"/>
      <c r="AI70" s="1036"/>
      <c r="AJ70" s="1036"/>
      <c r="AK70" s="1036"/>
      <c r="AL70" s="1036"/>
      <c r="AM70" s="1036"/>
      <c r="AN70" s="1036"/>
      <c r="AO70" s="1036"/>
      <c r="AP70" s="1036"/>
      <c r="AQ70" s="1036"/>
      <c r="AR70" s="1036"/>
      <c r="AS70" s="1036"/>
      <c r="AT70" s="1036"/>
      <c r="AU70" s="1036"/>
      <c r="AV70" s="1036"/>
      <c r="AW70" s="1036"/>
      <c r="AX70" s="1036"/>
      <c r="AY70" s="1036"/>
      <c r="AZ70" s="1037"/>
      <c r="BA70" s="1037"/>
      <c r="BB70" s="1037"/>
      <c r="BC70" s="1037"/>
      <c r="BD70" s="1038"/>
      <c r="BE70" s="240"/>
      <c r="BF70" s="240"/>
      <c r="BG70" s="240"/>
      <c r="BH70" s="240"/>
      <c r="BI70" s="240"/>
      <c r="BJ70" s="240"/>
      <c r="BK70" s="240"/>
      <c r="BL70" s="240"/>
      <c r="BM70" s="240"/>
      <c r="BN70" s="240"/>
      <c r="BO70" s="240"/>
      <c r="BP70" s="240"/>
      <c r="BQ70" s="237">
        <v>64</v>
      </c>
      <c r="BR70" s="242"/>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9"/>
    </row>
    <row r="71" spans="1:131" ht="26.25" customHeight="1" x14ac:dyDescent="0.15">
      <c r="A71" s="237">
        <v>4</v>
      </c>
      <c r="B71" s="1039"/>
      <c r="C71" s="1040"/>
      <c r="D71" s="1040"/>
      <c r="E71" s="1040"/>
      <c r="F71" s="1040"/>
      <c r="G71" s="1040"/>
      <c r="H71" s="1040"/>
      <c r="I71" s="1040"/>
      <c r="J71" s="1040"/>
      <c r="K71" s="1040"/>
      <c r="L71" s="1040"/>
      <c r="M71" s="1040"/>
      <c r="N71" s="1040"/>
      <c r="O71" s="1040"/>
      <c r="P71" s="1041"/>
      <c r="Q71" s="1042"/>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6"/>
      <c r="AY71" s="1036"/>
      <c r="AZ71" s="1037"/>
      <c r="BA71" s="1037"/>
      <c r="BB71" s="1037"/>
      <c r="BC71" s="1037"/>
      <c r="BD71" s="1038"/>
      <c r="BE71" s="240"/>
      <c r="BF71" s="240"/>
      <c r="BG71" s="240"/>
      <c r="BH71" s="240"/>
      <c r="BI71" s="240"/>
      <c r="BJ71" s="240"/>
      <c r="BK71" s="240"/>
      <c r="BL71" s="240"/>
      <c r="BM71" s="240"/>
      <c r="BN71" s="240"/>
      <c r="BO71" s="240"/>
      <c r="BP71" s="240"/>
      <c r="BQ71" s="237">
        <v>65</v>
      </c>
      <c r="BR71" s="242"/>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9"/>
    </row>
    <row r="72" spans="1:131" ht="26.25" customHeight="1" x14ac:dyDescent="0.15">
      <c r="A72" s="237">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40"/>
      <c r="BF72" s="240"/>
      <c r="BG72" s="240"/>
      <c r="BH72" s="240"/>
      <c r="BI72" s="240"/>
      <c r="BJ72" s="240"/>
      <c r="BK72" s="240"/>
      <c r="BL72" s="240"/>
      <c r="BM72" s="240"/>
      <c r="BN72" s="240"/>
      <c r="BO72" s="240"/>
      <c r="BP72" s="240"/>
      <c r="BQ72" s="237">
        <v>66</v>
      </c>
      <c r="BR72" s="242"/>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9"/>
    </row>
    <row r="73" spans="1:131" ht="26.25" customHeight="1" x14ac:dyDescent="0.15">
      <c r="A73" s="237">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40"/>
      <c r="BF73" s="240"/>
      <c r="BG73" s="240"/>
      <c r="BH73" s="240"/>
      <c r="BI73" s="240"/>
      <c r="BJ73" s="240"/>
      <c r="BK73" s="240"/>
      <c r="BL73" s="240"/>
      <c r="BM73" s="240"/>
      <c r="BN73" s="240"/>
      <c r="BO73" s="240"/>
      <c r="BP73" s="240"/>
      <c r="BQ73" s="237">
        <v>67</v>
      </c>
      <c r="BR73" s="242"/>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9"/>
    </row>
    <row r="74" spans="1:131" ht="26.25" customHeight="1" x14ac:dyDescent="0.15">
      <c r="A74" s="237">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0"/>
      <c r="BF74" s="240"/>
      <c r="BG74" s="240"/>
      <c r="BH74" s="240"/>
      <c r="BI74" s="240"/>
      <c r="BJ74" s="240"/>
      <c r="BK74" s="240"/>
      <c r="BL74" s="240"/>
      <c r="BM74" s="240"/>
      <c r="BN74" s="240"/>
      <c r="BO74" s="240"/>
      <c r="BP74" s="240"/>
      <c r="BQ74" s="237">
        <v>68</v>
      </c>
      <c r="BR74" s="242"/>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9"/>
    </row>
    <row r="75" spans="1:131" ht="26.25" customHeight="1" x14ac:dyDescent="0.15">
      <c r="A75" s="237">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0"/>
      <c r="BF75" s="240"/>
      <c r="BG75" s="240"/>
      <c r="BH75" s="240"/>
      <c r="BI75" s="240"/>
      <c r="BJ75" s="240"/>
      <c r="BK75" s="240"/>
      <c r="BL75" s="240"/>
      <c r="BM75" s="240"/>
      <c r="BN75" s="240"/>
      <c r="BO75" s="240"/>
      <c r="BP75" s="240"/>
      <c r="BQ75" s="237">
        <v>69</v>
      </c>
      <c r="BR75" s="242"/>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9"/>
    </row>
    <row r="76" spans="1:131" ht="26.25" customHeight="1" x14ac:dyDescent="0.15">
      <c r="A76" s="237">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0"/>
      <c r="BF76" s="240"/>
      <c r="BG76" s="240"/>
      <c r="BH76" s="240"/>
      <c r="BI76" s="240"/>
      <c r="BJ76" s="240"/>
      <c r="BK76" s="240"/>
      <c r="BL76" s="240"/>
      <c r="BM76" s="240"/>
      <c r="BN76" s="240"/>
      <c r="BO76" s="240"/>
      <c r="BP76" s="240"/>
      <c r="BQ76" s="237">
        <v>70</v>
      </c>
      <c r="BR76" s="242"/>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9"/>
    </row>
    <row r="77" spans="1:131" ht="26.25" customHeight="1" x14ac:dyDescent="0.15">
      <c r="A77" s="237">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0"/>
      <c r="BF77" s="240"/>
      <c r="BG77" s="240"/>
      <c r="BH77" s="240"/>
      <c r="BI77" s="240"/>
      <c r="BJ77" s="240"/>
      <c r="BK77" s="240"/>
      <c r="BL77" s="240"/>
      <c r="BM77" s="240"/>
      <c r="BN77" s="240"/>
      <c r="BO77" s="240"/>
      <c r="BP77" s="240"/>
      <c r="BQ77" s="237">
        <v>71</v>
      </c>
      <c r="BR77" s="242"/>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9"/>
    </row>
    <row r="78" spans="1:131" ht="26.25" customHeight="1" x14ac:dyDescent="0.15">
      <c r="A78" s="237">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0"/>
      <c r="BF78" s="240"/>
      <c r="BG78" s="240"/>
      <c r="BH78" s="240"/>
      <c r="BI78" s="240"/>
      <c r="BJ78" s="229"/>
      <c r="BK78" s="229"/>
      <c r="BL78" s="229"/>
      <c r="BM78" s="229"/>
      <c r="BN78" s="229"/>
      <c r="BO78" s="240"/>
      <c r="BP78" s="240"/>
      <c r="BQ78" s="237">
        <v>72</v>
      </c>
      <c r="BR78" s="242"/>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9"/>
    </row>
    <row r="79" spans="1:131" ht="26.25" customHeight="1" x14ac:dyDescent="0.15">
      <c r="A79" s="237">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0"/>
      <c r="BF79" s="240"/>
      <c r="BG79" s="240"/>
      <c r="BH79" s="240"/>
      <c r="BI79" s="240"/>
      <c r="BJ79" s="229"/>
      <c r="BK79" s="229"/>
      <c r="BL79" s="229"/>
      <c r="BM79" s="229"/>
      <c r="BN79" s="229"/>
      <c r="BO79" s="240"/>
      <c r="BP79" s="240"/>
      <c r="BQ79" s="237">
        <v>73</v>
      </c>
      <c r="BR79" s="242"/>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9"/>
    </row>
    <row r="80" spans="1:131" ht="26.25" customHeight="1" x14ac:dyDescent="0.15">
      <c r="A80" s="237">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0"/>
      <c r="BF80" s="240"/>
      <c r="BG80" s="240"/>
      <c r="BH80" s="240"/>
      <c r="BI80" s="240"/>
      <c r="BJ80" s="240"/>
      <c r="BK80" s="240"/>
      <c r="BL80" s="240"/>
      <c r="BM80" s="240"/>
      <c r="BN80" s="240"/>
      <c r="BO80" s="240"/>
      <c r="BP80" s="240"/>
      <c r="BQ80" s="237">
        <v>74</v>
      </c>
      <c r="BR80" s="242"/>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9"/>
    </row>
    <row r="81" spans="1:131" ht="26.25" customHeight="1" x14ac:dyDescent="0.15">
      <c r="A81" s="237">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0"/>
      <c r="BF81" s="240"/>
      <c r="BG81" s="240"/>
      <c r="BH81" s="240"/>
      <c r="BI81" s="240"/>
      <c r="BJ81" s="240"/>
      <c r="BK81" s="240"/>
      <c r="BL81" s="240"/>
      <c r="BM81" s="240"/>
      <c r="BN81" s="240"/>
      <c r="BO81" s="240"/>
      <c r="BP81" s="240"/>
      <c r="BQ81" s="237">
        <v>75</v>
      </c>
      <c r="BR81" s="242"/>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9"/>
    </row>
    <row r="82" spans="1:131" ht="26.25" customHeight="1" x14ac:dyDescent="0.15">
      <c r="A82" s="237">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0"/>
      <c r="BF82" s="240"/>
      <c r="BG82" s="240"/>
      <c r="BH82" s="240"/>
      <c r="BI82" s="240"/>
      <c r="BJ82" s="240"/>
      <c r="BK82" s="240"/>
      <c r="BL82" s="240"/>
      <c r="BM82" s="240"/>
      <c r="BN82" s="240"/>
      <c r="BO82" s="240"/>
      <c r="BP82" s="240"/>
      <c r="BQ82" s="237">
        <v>76</v>
      </c>
      <c r="BR82" s="242"/>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9"/>
    </row>
    <row r="83" spans="1:131" ht="26.25" customHeight="1" x14ac:dyDescent="0.15">
      <c r="A83" s="237">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0"/>
      <c r="BF83" s="240"/>
      <c r="BG83" s="240"/>
      <c r="BH83" s="240"/>
      <c r="BI83" s="240"/>
      <c r="BJ83" s="240"/>
      <c r="BK83" s="240"/>
      <c r="BL83" s="240"/>
      <c r="BM83" s="240"/>
      <c r="BN83" s="240"/>
      <c r="BO83" s="240"/>
      <c r="BP83" s="240"/>
      <c r="BQ83" s="237">
        <v>77</v>
      </c>
      <c r="BR83" s="242"/>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9"/>
    </row>
    <row r="84" spans="1:131" ht="26.25" customHeight="1" x14ac:dyDescent="0.15">
      <c r="A84" s="237">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0"/>
      <c r="BF84" s="240"/>
      <c r="BG84" s="240"/>
      <c r="BH84" s="240"/>
      <c r="BI84" s="240"/>
      <c r="BJ84" s="240"/>
      <c r="BK84" s="240"/>
      <c r="BL84" s="240"/>
      <c r="BM84" s="240"/>
      <c r="BN84" s="240"/>
      <c r="BO84" s="240"/>
      <c r="BP84" s="240"/>
      <c r="BQ84" s="237">
        <v>78</v>
      </c>
      <c r="BR84" s="242"/>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9"/>
    </row>
    <row r="85" spans="1:131" ht="26.25" customHeight="1" x14ac:dyDescent="0.15">
      <c r="A85" s="237">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0"/>
      <c r="BF85" s="240"/>
      <c r="BG85" s="240"/>
      <c r="BH85" s="240"/>
      <c r="BI85" s="240"/>
      <c r="BJ85" s="240"/>
      <c r="BK85" s="240"/>
      <c r="BL85" s="240"/>
      <c r="BM85" s="240"/>
      <c r="BN85" s="240"/>
      <c r="BO85" s="240"/>
      <c r="BP85" s="240"/>
      <c r="BQ85" s="237">
        <v>79</v>
      </c>
      <c r="BR85" s="242"/>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9"/>
    </row>
    <row r="86" spans="1:131" ht="26.25" customHeight="1" x14ac:dyDescent="0.15">
      <c r="A86" s="237">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0"/>
      <c r="BF86" s="240"/>
      <c r="BG86" s="240"/>
      <c r="BH86" s="240"/>
      <c r="BI86" s="240"/>
      <c r="BJ86" s="240"/>
      <c r="BK86" s="240"/>
      <c r="BL86" s="240"/>
      <c r="BM86" s="240"/>
      <c r="BN86" s="240"/>
      <c r="BO86" s="240"/>
      <c r="BP86" s="240"/>
      <c r="BQ86" s="237">
        <v>80</v>
      </c>
      <c r="BR86" s="242"/>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9"/>
    </row>
    <row r="87" spans="1:131" ht="26.25" customHeight="1" x14ac:dyDescent="0.15">
      <c r="A87" s="243">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0"/>
      <c r="BF87" s="240"/>
      <c r="BG87" s="240"/>
      <c r="BH87" s="240"/>
      <c r="BI87" s="240"/>
      <c r="BJ87" s="240"/>
      <c r="BK87" s="240"/>
      <c r="BL87" s="240"/>
      <c r="BM87" s="240"/>
      <c r="BN87" s="240"/>
      <c r="BO87" s="240"/>
      <c r="BP87" s="240"/>
      <c r="BQ87" s="237">
        <v>81</v>
      </c>
      <c r="BR87" s="242"/>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9"/>
    </row>
    <row r="88" spans="1:131" ht="26.25" customHeight="1" thickBot="1" x14ac:dyDescent="0.2">
      <c r="A88" s="239" t="s">
        <v>398</v>
      </c>
      <c r="B88" s="1002" t="s">
        <v>432</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40"/>
      <c r="BF88" s="240"/>
      <c r="BG88" s="240"/>
      <c r="BH88" s="240"/>
      <c r="BI88" s="240"/>
      <c r="BJ88" s="240"/>
      <c r="BK88" s="240"/>
      <c r="BL88" s="240"/>
      <c r="BM88" s="240"/>
      <c r="BN88" s="240"/>
      <c r="BO88" s="240"/>
      <c r="BP88" s="240"/>
      <c r="BQ88" s="237">
        <v>82</v>
      </c>
      <c r="BR88" s="242"/>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9"/>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9"/>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9"/>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9"/>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9"/>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9"/>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9"/>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9"/>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9"/>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9"/>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9"/>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9"/>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9"/>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9"/>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398</v>
      </c>
      <c r="BR102" s="1002" t="s">
        <v>433</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9"/>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1005" t="s">
        <v>434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9"/>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1006" t="s">
        <v>435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9"/>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8" t="s">
        <v>436</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437</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15">
      <c r="A108" s="1007" t="s">
        <v>438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9" customFormat="1" ht="26.25" customHeight="1" x14ac:dyDescent="0.15">
      <c r="A109" s="960" t="s">
        <v>440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441</v>
      </c>
      <c r="AB109" s="961"/>
      <c r="AC109" s="961"/>
      <c r="AD109" s="961"/>
      <c r="AE109" s="962"/>
      <c r="AF109" s="963" t="s">
        <v>442</v>
      </c>
      <c r="AG109" s="961"/>
      <c r="AH109" s="961"/>
      <c r="AI109" s="961"/>
      <c r="AJ109" s="962"/>
      <c r="AK109" s="963" t="s">
        <v>313</v>
      </c>
      <c r="AL109" s="961"/>
      <c r="AM109" s="961"/>
      <c r="AN109" s="961"/>
      <c r="AO109" s="962"/>
      <c r="AP109" s="963" t="s">
        <v>443</v>
      </c>
      <c r="AQ109" s="961"/>
      <c r="AR109" s="961"/>
      <c r="AS109" s="961"/>
      <c r="AT109" s="994"/>
      <c r="AU109" s="960" t="s">
        <v>440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441</v>
      </c>
      <c r="BR109" s="961"/>
      <c r="BS109" s="961"/>
      <c r="BT109" s="961"/>
      <c r="BU109" s="962"/>
      <c r="BV109" s="963" t="s">
        <v>442</v>
      </c>
      <c r="BW109" s="961"/>
      <c r="BX109" s="961"/>
      <c r="BY109" s="961"/>
      <c r="BZ109" s="962"/>
      <c r="CA109" s="963" t="s">
        <v>313</v>
      </c>
      <c r="CB109" s="961"/>
      <c r="CC109" s="961"/>
      <c r="CD109" s="961"/>
      <c r="CE109" s="962"/>
      <c r="CF109" s="1001" t="s">
        <v>443</v>
      </c>
      <c r="CG109" s="1001"/>
      <c r="CH109" s="1001"/>
      <c r="CI109" s="1001"/>
      <c r="CJ109" s="1001"/>
      <c r="CK109" s="963" t="s">
        <v>444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441</v>
      </c>
      <c r="DH109" s="961"/>
      <c r="DI109" s="961"/>
      <c r="DJ109" s="961"/>
      <c r="DK109" s="962"/>
      <c r="DL109" s="963" t="s">
        <v>442</v>
      </c>
      <c r="DM109" s="961"/>
      <c r="DN109" s="961"/>
      <c r="DO109" s="961"/>
      <c r="DP109" s="962"/>
      <c r="DQ109" s="963" t="s">
        <v>313</v>
      </c>
      <c r="DR109" s="961"/>
      <c r="DS109" s="961"/>
      <c r="DT109" s="961"/>
      <c r="DU109" s="962"/>
      <c r="DV109" s="963" t="s">
        <v>443</v>
      </c>
      <c r="DW109" s="961"/>
      <c r="DX109" s="961"/>
      <c r="DY109" s="961"/>
      <c r="DZ109" s="994"/>
    </row>
    <row r="110" spans="1:131" s="229" customFormat="1" ht="26.25" customHeight="1" x14ac:dyDescent="0.15">
      <c r="A110" s="872" t="s">
        <v>445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1118436</v>
      </c>
      <c r="AB110" s="954"/>
      <c r="AC110" s="954"/>
      <c r="AD110" s="954"/>
      <c r="AE110" s="955"/>
      <c r="AF110" s="956">
        <v>1167367</v>
      </c>
      <c r="AG110" s="954"/>
      <c r="AH110" s="954"/>
      <c r="AI110" s="954"/>
      <c r="AJ110" s="955"/>
      <c r="AK110" s="956">
        <v>1245232</v>
      </c>
      <c r="AL110" s="954"/>
      <c r="AM110" s="954"/>
      <c r="AN110" s="954"/>
      <c r="AO110" s="955"/>
      <c r="AP110" s="957">
        <v>16.399999999999999</v>
      </c>
      <c r="AQ110" s="958"/>
      <c r="AR110" s="958"/>
      <c r="AS110" s="958"/>
      <c r="AT110" s="959"/>
      <c r="AU110" s="995" t="s">
        <v>73</v>
      </c>
      <c r="AV110" s="996"/>
      <c r="AW110" s="996"/>
      <c r="AX110" s="996"/>
      <c r="AY110" s="996"/>
      <c r="AZ110" s="925" t="s">
        <v>446</v>
      </c>
      <c r="BA110" s="873"/>
      <c r="BB110" s="873"/>
      <c r="BC110" s="873"/>
      <c r="BD110" s="873"/>
      <c r="BE110" s="873"/>
      <c r="BF110" s="873"/>
      <c r="BG110" s="873"/>
      <c r="BH110" s="873"/>
      <c r="BI110" s="873"/>
      <c r="BJ110" s="873"/>
      <c r="BK110" s="873"/>
      <c r="BL110" s="873"/>
      <c r="BM110" s="873"/>
      <c r="BN110" s="873"/>
      <c r="BO110" s="873"/>
      <c r="BP110" s="874"/>
      <c r="BQ110" s="926">
        <v>11475983</v>
      </c>
      <c r="BR110" s="907"/>
      <c r="BS110" s="907"/>
      <c r="BT110" s="907"/>
      <c r="BU110" s="907"/>
      <c r="BV110" s="907">
        <v>11628724</v>
      </c>
      <c r="BW110" s="907"/>
      <c r="BX110" s="907"/>
      <c r="BY110" s="907"/>
      <c r="BZ110" s="907"/>
      <c r="CA110" s="907">
        <v>15106103</v>
      </c>
      <c r="CB110" s="907"/>
      <c r="CC110" s="907"/>
      <c r="CD110" s="907"/>
      <c r="CE110" s="907"/>
      <c r="CF110" s="931">
        <v>199.2</v>
      </c>
      <c r="CG110" s="932"/>
      <c r="CH110" s="932"/>
      <c r="CI110" s="932"/>
      <c r="CJ110" s="932"/>
      <c r="CK110" s="991" t="s">
        <v>447</v>
      </c>
      <c r="CL110" s="884"/>
      <c r="CM110" s="925" t="s">
        <v>448</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138</v>
      </c>
      <c r="DH110" s="907"/>
      <c r="DI110" s="907"/>
      <c r="DJ110" s="907"/>
      <c r="DK110" s="907"/>
      <c r="DL110" s="907" t="s">
        <v>449</v>
      </c>
      <c r="DM110" s="907"/>
      <c r="DN110" s="907"/>
      <c r="DO110" s="907"/>
      <c r="DP110" s="907"/>
      <c r="DQ110" s="907" t="s">
        <v>449</v>
      </c>
      <c r="DR110" s="907"/>
      <c r="DS110" s="907"/>
      <c r="DT110" s="907"/>
      <c r="DU110" s="907"/>
      <c r="DV110" s="908" t="s">
        <v>449</v>
      </c>
      <c r="DW110" s="908"/>
      <c r="DX110" s="908"/>
      <c r="DY110" s="908"/>
      <c r="DZ110" s="909"/>
    </row>
    <row r="111" spans="1:131" s="229" customFormat="1" ht="26.25" customHeight="1" x14ac:dyDescent="0.15">
      <c r="A111" s="839" t="s">
        <v>450</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449</v>
      </c>
      <c r="AB111" s="984"/>
      <c r="AC111" s="984"/>
      <c r="AD111" s="984"/>
      <c r="AE111" s="985"/>
      <c r="AF111" s="986" t="s">
        <v>138</v>
      </c>
      <c r="AG111" s="984"/>
      <c r="AH111" s="984"/>
      <c r="AI111" s="984"/>
      <c r="AJ111" s="985"/>
      <c r="AK111" s="986" t="s">
        <v>138</v>
      </c>
      <c r="AL111" s="984"/>
      <c r="AM111" s="984"/>
      <c r="AN111" s="984"/>
      <c r="AO111" s="985"/>
      <c r="AP111" s="987" t="s">
        <v>138</v>
      </c>
      <c r="AQ111" s="988"/>
      <c r="AR111" s="988"/>
      <c r="AS111" s="988"/>
      <c r="AT111" s="989"/>
      <c r="AU111" s="997"/>
      <c r="AV111" s="998"/>
      <c r="AW111" s="998"/>
      <c r="AX111" s="998"/>
      <c r="AY111" s="998"/>
      <c r="AZ111" s="880" t="s">
        <v>451</v>
      </c>
      <c r="BA111" s="817"/>
      <c r="BB111" s="817"/>
      <c r="BC111" s="817"/>
      <c r="BD111" s="817"/>
      <c r="BE111" s="817"/>
      <c r="BF111" s="817"/>
      <c r="BG111" s="817"/>
      <c r="BH111" s="817"/>
      <c r="BI111" s="817"/>
      <c r="BJ111" s="817"/>
      <c r="BK111" s="817"/>
      <c r="BL111" s="817"/>
      <c r="BM111" s="817"/>
      <c r="BN111" s="817"/>
      <c r="BO111" s="817"/>
      <c r="BP111" s="818"/>
      <c r="BQ111" s="881">
        <v>192559</v>
      </c>
      <c r="BR111" s="882"/>
      <c r="BS111" s="882"/>
      <c r="BT111" s="882"/>
      <c r="BU111" s="882"/>
      <c r="BV111" s="882">
        <v>639073</v>
      </c>
      <c r="BW111" s="882"/>
      <c r="BX111" s="882"/>
      <c r="BY111" s="882"/>
      <c r="BZ111" s="882"/>
      <c r="CA111" s="882">
        <v>908066</v>
      </c>
      <c r="CB111" s="882"/>
      <c r="CC111" s="882"/>
      <c r="CD111" s="882"/>
      <c r="CE111" s="882"/>
      <c r="CF111" s="940">
        <v>12</v>
      </c>
      <c r="CG111" s="941"/>
      <c r="CH111" s="941"/>
      <c r="CI111" s="941"/>
      <c r="CJ111" s="941"/>
      <c r="CK111" s="992"/>
      <c r="CL111" s="886"/>
      <c r="CM111" s="880" t="s">
        <v>452</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453</v>
      </c>
      <c r="DH111" s="882"/>
      <c r="DI111" s="882"/>
      <c r="DJ111" s="882"/>
      <c r="DK111" s="882"/>
      <c r="DL111" s="882" t="s">
        <v>453</v>
      </c>
      <c r="DM111" s="882"/>
      <c r="DN111" s="882"/>
      <c r="DO111" s="882"/>
      <c r="DP111" s="882"/>
      <c r="DQ111" s="882" t="s">
        <v>453</v>
      </c>
      <c r="DR111" s="882"/>
      <c r="DS111" s="882"/>
      <c r="DT111" s="882"/>
      <c r="DU111" s="882"/>
      <c r="DV111" s="859" t="s">
        <v>454</v>
      </c>
      <c r="DW111" s="859"/>
      <c r="DX111" s="859"/>
      <c r="DY111" s="859"/>
      <c r="DZ111" s="860"/>
    </row>
    <row r="112" spans="1:131" s="229" customFormat="1" ht="26.25" customHeight="1" x14ac:dyDescent="0.15">
      <c r="A112" s="977" t="s">
        <v>455</v>
      </c>
      <c r="B112" s="978"/>
      <c r="C112" s="817" t="s">
        <v>456</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453</v>
      </c>
      <c r="AB112" s="845"/>
      <c r="AC112" s="845"/>
      <c r="AD112" s="845"/>
      <c r="AE112" s="846"/>
      <c r="AF112" s="847" t="s">
        <v>454</v>
      </c>
      <c r="AG112" s="845"/>
      <c r="AH112" s="845"/>
      <c r="AI112" s="845"/>
      <c r="AJ112" s="846"/>
      <c r="AK112" s="847" t="s">
        <v>454</v>
      </c>
      <c r="AL112" s="845"/>
      <c r="AM112" s="845"/>
      <c r="AN112" s="845"/>
      <c r="AO112" s="846"/>
      <c r="AP112" s="889" t="s">
        <v>453</v>
      </c>
      <c r="AQ112" s="890"/>
      <c r="AR112" s="890"/>
      <c r="AS112" s="890"/>
      <c r="AT112" s="891"/>
      <c r="AU112" s="997"/>
      <c r="AV112" s="998"/>
      <c r="AW112" s="998"/>
      <c r="AX112" s="998"/>
      <c r="AY112" s="998"/>
      <c r="AZ112" s="880" t="s">
        <v>457</v>
      </c>
      <c r="BA112" s="817"/>
      <c r="BB112" s="817"/>
      <c r="BC112" s="817"/>
      <c r="BD112" s="817"/>
      <c r="BE112" s="817"/>
      <c r="BF112" s="817"/>
      <c r="BG112" s="817"/>
      <c r="BH112" s="817"/>
      <c r="BI112" s="817"/>
      <c r="BJ112" s="817"/>
      <c r="BK112" s="817"/>
      <c r="BL112" s="817"/>
      <c r="BM112" s="817"/>
      <c r="BN112" s="817"/>
      <c r="BO112" s="817"/>
      <c r="BP112" s="818"/>
      <c r="BQ112" s="881">
        <v>3229238</v>
      </c>
      <c r="BR112" s="882"/>
      <c r="BS112" s="882"/>
      <c r="BT112" s="882"/>
      <c r="BU112" s="882"/>
      <c r="BV112" s="882">
        <v>3116973</v>
      </c>
      <c r="BW112" s="882"/>
      <c r="BX112" s="882"/>
      <c r="BY112" s="882"/>
      <c r="BZ112" s="882"/>
      <c r="CA112" s="882">
        <v>3126884</v>
      </c>
      <c r="CB112" s="882"/>
      <c r="CC112" s="882"/>
      <c r="CD112" s="882"/>
      <c r="CE112" s="882"/>
      <c r="CF112" s="940">
        <v>41.2</v>
      </c>
      <c r="CG112" s="941"/>
      <c r="CH112" s="941"/>
      <c r="CI112" s="941"/>
      <c r="CJ112" s="941"/>
      <c r="CK112" s="992"/>
      <c r="CL112" s="886"/>
      <c r="CM112" s="880" t="s">
        <v>458</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454</v>
      </c>
      <c r="DH112" s="882"/>
      <c r="DI112" s="882"/>
      <c r="DJ112" s="882"/>
      <c r="DK112" s="882"/>
      <c r="DL112" s="882">
        <v>520277</v>
      </c>
      <c r="DM112" s="882"/>
      <c r="DN112" s="882"/>
      <c r="DO112" s="882"/>
      <c r="DP112" s="882"/>
      <c r="DQ112" s="882">
        <v>519257</v>
      </c>
      <c r="DR112" s="882"/>
      <c r="DS112" s="882"/>
      <c r="DT112" s="882"/>
      <c r="DU112" s="882"/>
      <c r="DV112" s="859">
        <v>6.8</v>
      </c>
      <c r="DW112" s="859"/>
      <c r="DX112" s="859"/>
      <c r="DY112" s="859"/>
      <c r="DZ112" s="860"/>
    </row>
    <row r="113" spans="1:130" s="229" customFormat="1" ht="26.25" customHeight="1" x14ac:dyDescent="0.15">
      <c r="A113" s="979"/>
      <c r="B113" s="980"/>
      <c r="C113" s="817" t="s">
        <v>459</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295502</v>
      </c>
      <c r="AB113" s="984"/>
      <c r="AC113" s="984"/>
      <c r="AD113" s="984"/>
      <c r="AE113" s="985"/>
      <c r="AF113" s="986">
        <v>287630</v>
      </c>
      <c r="AG113" s="984"/>
      <c r="AH113" s="984"/>
      <c r="AI113" s="984"/>
      <c r="AJ113" s="985"/>
      <c r="AK113" s="986">
        <v>307305</v>
      </c>
      <c r="AL113" s="984"/>
      <c r="AM113" s="984"/>
      <c r="AN113" s="984"/>
      <c r="AO113" s="985"/>
      <c r="AP113" s="987">
        <v>4.0999999999999996</v>
      </c>
      <c r="AQ113" s="988"/>
      <c r="AR113" s="988"/>
      <c r="AS113" s="988"/>
      <c r="AT113" s="989"/>
      <c r="AU113" s="997"/>
      <c r="AV113" s="998"/>
      <c r="AW113" s="998"/>
      <c r="AX113" s="998"/>
      <c r="AY113" s="998"/>
      <c r="AZ113" s="880" t="s">
        <v>460</v>
      </c>
      <c r="BA113" s="817"/>
      <c r="BB113" s="817"/>
      <c r="BC113" s="817"/>
      <c r="BD113" s="817"/>
      <c r="BE113" s="817"/>
      <c r="BF113" s="817"/>
      <c r="BG113" s="817"/>
      <c r="BH113" s="817"/>
      <c r="BI113" s="817"/>
      <c r="BJ113" s="817"/>
      <c r="BK113" s="817"/>
      <c r="BL113" s="817"/>
      <c r="BM113" s="817"/>
      <c r="BN113" s="817"/>
      <c r="BO113" s="817"/>
      <c r="BP113" s="818"/>
      <c r="BQ113" s="881">
        <v>360494</v>
      </c>
      <c r="BR113" s="882"/>
      <c r="BS113" s="882"/>
      <c r="BT113" s="882"/>
      <c r="BU113" s="882"/>
      <c r="BV113" s="882">
        <v>384709</v>
      </c>
      <c r="BW113" s="882"/>
      <c r="BX113" s="882"/>
      <c r="BY113" s="882"/>
      <c r="BZ113" s="882"/>
      <c r="CA113" s="882">
        <v>333725</v>
      </c>
      <c r="CB113" s="882"/>
      <c r="CC113" s="882"/>
      <c r="CD113" s="882"/>
      <c r="CE113" s="882"/>
      <c r="CF113" s="940">
        <v>4.4000000000000004</v>
      </c>
      <c r="CG113" s="941"/>
      <c r="CH113" s="941"/>
      <c r="CI113" s="941"/>
      <c r="CJ113" s="941"/>
      <c r="CK113" s="992"/>
      <c r="CL113" s="886"/>
      <c r="CM113" s="880" t="s">
        <v>461</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454</v>
      </c>
      <c r="DH113" s="845"/>
      <c r="DI113" s="845"/>
      <c r="DJ113" s="845"/>
      <c r="DK113" s="846"/>
      <c r="DL113" s="847" t="s">
        <v>454</v>
      </c>
      <c r="DM113" s="845"/>
      <c r="DN113" s="845"/>
      <c r="DO113" s="845"/>
      <c r="DP113" s="846"/>
      <c r="DQ113" s="847" t="s">
        <v>454</v>
      </c>
      <c r="DR113" s="845"/>
      <c r="DS113" s="845"/>
      <c r="DT113" s="845"/>
      <c r="DU113" s="846"/>
      <c r="DV113" s="889" t="s">
        <v>454</v>
      </c>
      <c r="DW113" s="890"/>
      <c r="DX113" s="890"/>
      <c r="DY113" s="890"/>
      <c r="DZ113" s="891"/>
    </row>
    <row r="114" spans="1:130" s="229" customFormat="1" ht="26.25" customHeight="1" x14ac:dyDescent="0.15">
      <c r="A114" s="979"/>
      <c r="B114" s="980"/>
      <c r="C114" s="817" t="s">
        <v>462</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55502</v>
      </c>
      <c r="AB114" s="845"/>
      <c r="AC114" s="845"/>
      <c r="AD114" s="845"/>
      <c r="AE114" s="846"/>
      <c r="AF114" s="847">
        <v>56209</v>
      </c>
      <c r="AG114" s="845"/>
      <c r="AH114" s="845"/>
      <c r="AI114" s="845"/>
      <c r="AJ114" s="846"/>
      <c r="AK114" s="847">
        <v>56983</v>
      </c>
      <c r="AL114" s="845"/>
      <c r="AM114" s="845"/>
      <c r="AN114" s="845"/>
      <c r="AO114" s="846"/>
      <c r="AP114" s="889">
        <v>0.8</v>
      </c>
      <c r="AQ114" s="890"/>
      <c r="AR114" s="890"/>
      <c r="AS114" s="890"/>
      <c r="AT114" s="891"/>
      <c r="AU114" s="997"/>
      <c r="AV114" s="998"/>
      <c r="AW114" s="998"/>
      <c r="AX114" s="998"/>
      <c r="AY114" s="998"/>
      <c r="AZ114" s="880" t="s">
        <v>463</v>
      </c>
      <c r="BA114" s="817"/>
      <c r="BB114" s="817"/>
      <c r="BC114" s="817"/>
      <c r="BD114" s="817"/>
      <c r="BE114" s="817"/>
      <c r="BF114" s="817"/>
      <c r="BG114" s="817"/>
      <c r="BH114" s="817"/>
      <c r="BI114" s="817"/>
      <c r="BJ114" s="817"/>
      <c r="BK114" s="817"/>
      <c r="BL114" s="817"/>
      <c r="BM114" s="817"/>
      <c r="BN114" s="817"/>
      <c r="BO114" s="817"/>
      <c r="BP114" s="818"/>
      <c r="BQ114" s="881">
        <v>2447790</v>
      </c>
      <c r="BR114" s="882"/>
      <c r="BS114" s="882"/>
      <c r="BT114" s="882"/>
      <c r="BU114" s="882"/>
      <c r="BV114" s="882">
        <v>2399415</v>
      </c>
      <c r="BW114" s="882"/>
      <c r="BX114" s="882"/>
      <c r="BY114" s="882"/>
      <c r="BZ114" s="882"/>
      <c r="CA114" s="882">
        <v>2333189</v>
      </c>
      <c r="CB114" s="882"/>
      <c r="CC114" s="882"/>
      <c r="CD114" s="882"/>
      <c r="CE114" s="882"/>
      <c r="CF114" s="940">
        <v>30.8</v>
      </c>
      <c r="CG114" s="941"/>
      <c r="CH114" s="941"/>
      <c r="CI114" s="941"/>
      <c r="CJ114" s="941"/>
      <c r="CK114" s="992"/>
      <c r="CL114" s="886"/>
      <c r="CM114" s="880" t="s">
        <v>464</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453</v>
      </c>
      <c r="DH114" s="845"/>
      <c r="DI114" s="845"/>
      <c r="DJ114" s="845"/>
      <c r="DK114" s="846"/>
      <c r="DL114" s="847" t="s">
        <v>453</v>
      </c>
      <c r="DM114" s="845"/>
      <c r="DN114" s="845"/>
      <c r="DO114" s="845"/>
      <c r="DP114" s="846"/>
      <c r="DQ114" s="847" t="s">
        <v>453</v>
      </c>
      <c r="DR114" s="845"/>
      <c r="DS114" s="845"/>
      <c r="DT114" s="845"/>
      <c r="DU114" s="846"/>
      <c r="DV114" s="889" t="s">
        <v>453</v>
      </c>
      <c r="DW114" s="890"/>
      <c r="DX114" s="890"/>
      <c r="DY114" s="890"/>
      <c r="DZ114" s="891"/>
    </row>
    <row r="115" spans="1:130" s="229" customFormat="1" ht="26.25" customHeight="1" x14ac:dyDescent="0.15">
      <c r="A115" s="979"/>
      <c r="B115" s="980"/>
      <c r="C115" s="817" t="s">
        <v>465</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87423</v>
      </c>
      <c r="AB115" s="984"/>
      <c r="AC115" s="984"/>
      <c r="AD115" s="984"/>
      <c r="AE115" s="985"/>
      <c r="AF115" s="986">
        <v>73881</v>
      </c>
      <c r="AG115" s="984"/>
      <c r="AH115" s="984"/>
      <c r="AI115" s="984"/>
      <c r="AJ115" s="985"/>
      <c r="AK115" s="986">
        <v>99386</v>
      </c>
      <c r="AL115" s="984"/>
      <c r="AM115" s="984"/>
      <c r="AN115" s="984"/>
      <c r="AO115" s="985"/>
      <c r="AP115" s="987">
        <v>1.3</v>
      </c>
      <c r="AQ115" s="988"/>
      <c r="AR115" s="988"/>
      <c r="AS115" s="988"/>
      <c r="AT115" s="989"/>
      <c r="AU115" s="997"/>
      <c r="AV115" s="998"/>
      <c r="AW115" s="998"/>
      <c r="AX115" s="998"/>
      <c r="AY115" s="998"/>
      <c r="AZ115" s="880" t="s">
        <v>466</v>
      </c>
      <c r="BA115" s="817"/>
      <c r="BB115" s="817"/>
      <c r="BC115" s="817"/>
      <c r="BD115" s="817"/>
      <c r="BE115" s="817"/>
      <c r="BF115" s="817"/>
      <c r="BG115" s="817"/>
      <c r="BH115" s="817"/>
      <c r="BI115" s="817"/>
      <c r="BJ115" s="817"/>
      <c r="BK115" s="817"/>
      <c r="BL115" s="817"/>
      <c r="BM115" s="817"/>
      <c r="BN115" s="817"/>
      <c r="BO115" s="817"/>
      <c r="BP115" s="818"/>
      <c r="BQ115" s="881" t="s">
        <v>454</v>
      </c>
      <c r="BR115" s="882"/>
      <c r="BS115" s="882"/>
      <c r="BT115" s="882"/>
      <c r="BU115" s="882"/>
      <c r="BV115" s="882" t="s">
        <v>453</v>
      </c>
      <c r="BW115" s="882"/>
      <c r="BX115" s="882"/>
      <c r="BY115" s="882"/>
      <c r="BZ115" s="882"/>
      <c r="CA115" s="882" t="s">
        <v>454</v>
      </c>
      <c r="CB115" s="882"/>
      <c r="CC115" s="882"/>
      <c r="CD115" s="882"/>
      <c r="CE115" s="882"/>
      <c r="CF115" s="940" t="s">
        <v>453</v>
      </c>
      <c r="CG115" s="941"/>
      <c r="CH115" s="941"/>
      <c r="CI115" s="941"/>
      <c r="CJ115" s="941"/>
      <c r="CK115" s="992"/>
      <c r="CL115" s="886"/>
      <c r="CM115" s="880" t="s">
        <v>467</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454</v>
      </c>
      <c r="DH115" s="845"/>
      <c r="DI115" s="845"/>
      <c r="DJ115" s="845"/>
      <c r="DK115" s="846"/>
      <c r="DL115" s="847" t="s">
        <v>454</v>
      </c>
      <c r="DM115" s="845"/>
      <c r="DN115" s="845"/>
      <c r="DO115" s="845"/>
      <c r="DP115" s="846"/>
      <c r="DQ115" s="847" t="s">
        <v>453</v>
      </c>
      <c r="DR115" s="845"/>
      <c r="DS115" s="845"/>
      <c r="DT115" s="845"/>
      <c r="DU115" s="846"/>
      <c r="DV115" s="889" t="s">
        <v>454</v>
      </c>
      <c r="DW115" s="890"/>
      <c r="DX115" s="890"/>
      <c r="DY115" s="890"/>
      <c r="DZ115" s="891"/>
    </row>
    <row r="116" spans="1:130" s="229" customFormat="1" ht="26.25" customHeight="1" x14ac:dyDescent="0.15">
      <c r="A116" s="981"/>
      <c r="B116" s="982"/>
      <c r="C116" s="904" t="s">
        <v>468</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454</v>
      </c>
      <c r="AB116" s="845"/>
      <c r="AC116" s="845"/>
      <c r="AD116" s="845"/>
      <c r="AE116" s="846"/>
      <c r="AF116" s="847" t="s">
        <v>453</v>
      </c>
      <c r="AG116" s="845"/>
      <c r="AH116" s="845"/>
      <c r="AI116" s="845"/>
      <c r="AJ116" s="846"/>
      <c r="AK116" s="847">
        <v>305</v>
      </c>
      <c r="AL116" s="845"/>
      <c r="AM116" s="845"/>
      <c r="AN116" s="845"/>
      <c r="AO116" s="846"/>
      <c r="AP116" s="889">
        <v>0</v>
      </c>
      <c r="AQ116" s="890"/>
      <c r="AR116" s="890"/>
      <c r="AS116" s="890"/>
      <c r="AT116" s="891"/>
      <c r="AU116" s="997"/>
      <c r="AV116" s="998"/>
      <c r="AW116" s="998"/>
      <c r="AX116" s="998"/>
      <c r="AY116" s="998"/>
      <c r="AZ116" s="974" t="s">
        <v>469</v>
      </c>
      <c r="BA116" s="975"/>
      <c r="BB116" s="975"/>
      <c r="BC116" s="975"/>
      <c r="BD116" s="975"/>
      <c r="BE116" s="975"/>
      <c r="BF116" s="975"/>
      <c r="BG116" s="975"/>
      <c r="BH116" s="975"/>
      <c r="BI116" s="975"/>
      <c r="BJ116" s="975"/>
      <c r="BK116" s="975"/>
      <c r="BL116" s="975"/>
      <c r="BM116" s="975"/>
      <c r="BN116" s="975"/>
      <c r="BO116" s="975"/>
      <c r="BP116" s="976"/>
      <c r="BQ116" s="881" t="s">
        <v>453</v>
      </c>
      <c r="BR116" s="882"/>
      <c r="BS116" s="882"/>
      <c r="BT116" s="882"/>
      <c r="BU116" s="882"/>
      <c r="BV116" s="882" t="s">
        <v>453</v>
      </c>
      <c r="BW116" s="882"/>
      <c r="BX116" s="882"/>
      <c r="BY116" s="882"/>
      <c r="BZ116" s="882"/>
      <c r="CA116" s="882" t="s">
        <v>454</v>
      </c>
      <c r="CB116" s="882"/>
      <c r="CC116" s="882"/>
      <c r="CD116" s="882"/>
      <c r="CE116" s="882"/>
      <c r="CF116" s="940" t="s">
        <v>453</v>
      </c>
      <c r="CG116" s="941"/>
      <c r="CH116" s="941"/>
      <c r="CI116" s="941"/>
      <c r="CJ116" s="941"/>
      <c r="CK116" s="992"/>
      <c r="CL116" s="886"/>
      <c r="CM116" s="880" t="s">
        <v>470</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454</v>
      </c>
      <c r="DH116" s="845"/>
      <c r="DI116" s="845"/>
      <c r="DJ116" s="845"/>
      <c r="DK116" s="846"/>
      <c r="DL116" s="847" t="s">
        <v>454</v>
      </c>
      <c r="DM116" s="845"/>
      <c r="DN116" s="845"/>
      <c r="DO116" s="845"/>
      <c r="DP116" s="846"/>
      <c r="DQ116" s="847" t="s">
        <v>454</v>
      </c>
      <c r="DR116" s="845"/>
      <c r="DS116" s="845"/>
      <c r="DT116" s="845"/>
      <c r="DU116" s="846"/>
      <c r="DV116" s="889" t="s">
        <v>454</v>
      </c>
      <c r="DW116" s="890"/>
      <c r="DX116" s="890"/>
      <c r="DY116" s="890"/>
      <c r="DZ116" s="891"/>
    </row>
    <row r="117" spans="1:130" s="229" customFormat="1" ht="26.25" customHeight="1" x14ac:dyDescent="0.15">
      <c r="A117" s="960" t="s">
        <v>190</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471</v>
      </c>
      <c r="Z117" s="962"/>
      <c r="AA117" s="967">
        <v>1556863</v>
      </c>
      <c r="AB117" s="968"/>
      <c r="AC117" s="968"/>
      <c r="AD117" s="968"/>
      <c r="AE117" s="969"/>
      <c r="AF117" s="970">
        <v>1585087</v>
      </c>
      <c r="AG117" s="968"/>
      <c r="AH117" s="968"/>
      <c r="AI117" s="968"/>
      <c r="AJ117" s="969"/>
      <c r="AK117" s="970">
        <v>1709211</v>
      </c>
      <c r="AL117" s="968"/>
      <c r="AM117" s="968"/>
      <c r="AN117" s="968"/>
      <c r="AO117" s="969"/>
      <c r="AP117" s="971"/>
      <c r="AQ117" s="972"/>
      <c r="AR117" s="972"/>
      <c r="AS117" s="972"/>
      <c r="AT117" s="973"/>
      <c r="AU117" s="997"/>
      <c r="AV117" s="998"/>
      <c r="AW117" s="998"/>
      <c r="AX117" s="998"/>
      <c r="AY117" s="998"/>
      <c r="AZ117" s="928" t="s">
        <v>472</v>
      </c>
      <c r="BA117" s="929"/>
      <c r="BB117" s="929"/>
      <c r="BC117" s="929"/>
      <c r="BD117" s="929"/>
      <c r="BE117" s="929"/>
      <c r="BF117" s="929"/>
      <c r="BG117" s="929"/>
      <c r="BH117" s="929"/>
      <c r="BI117" s="929"/>
      <c r="BJ117" s="929"/>
      <c r="BK117" s="929"/>
      <c r="BL117" s="929"/>
      <c r="BM117" s="929"/>
      <c r="BN117" s="929"/>
      <c r="BO117" s="929"/>
      <c r="BP117" s="930"/>
      <c r="BQ117" s="881" t="s">
        <v>473</v>
      </c>
      <c r="BR117" s="882"/>
      <c r="BS117" s="882"/>
      <c r="BT117" s="882"/>
      <c r="BU117" s="882"/>
      <c r="BV117" s="882" t="s">
        <v>474</v>
      </c>
      <c r="BW117" s="882"/>
      <c r="BX117" s="882"/>
      <c r="BY117" s="882"/>
      <c r="BZ117" s="882"/>
      <c r="CA117" s="882" t="s">
        <v>473</v>
      </c>
      <c r="CB117" s="882"/>
      <c r="CC117" s="882"/>
      <c r="CD117" s="882"/>
      <c r="CE117" s="882"/>
      <c r="CF117" s="940" t="s">
        <v>475</v>
      </c>
      <c r="CG117" s="941"/>
      <c r="CH117" s="941"/>
      <c r="CI117" s="941"/>
      <c r="CJ117" s="941"/>
      <c r="CK117" s="992"/>
      <c r="CL117" s="886"/>
      <c r="CM117" s="880" t="s">
        <v>476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474</v>
      </c>
      <c r="DH117" s="845"/>
      <c r="DI117" s="845"/>
      <c r="DJ117" s="845"/>
      <c r="DK117" s="846"/>
      <c r="DL117" s="847" t="s">
        <v>477</v>
      </c>
      <c r="DM117" s="845"/>
      <c r="DN117" s="845"/>
      <c r="DO117" s="845"/>
      <c r="DP117" s="846"/>
      <c r="DQ117" s="847" t="s">
        <v>138</v>
      </c>
      <c r="DR117" s="845"/>
      <c r="DS117" s="845"/>
      <c r="DT117" s="845"/>
      <c r="DU117" s="846"/>
      <c r="DV117" s="889" t="s">
        <v>474</v>
      </c>
      <c r="DW117" s="890"/>
      <c r="DX117" s="890"/>
      <c r="DY117" s="890"/>
      <c r="DZ117" s="891"/>
    </row>
    <row r="118" spans="1:130" s="229" customFormat="1" ht="26.25" customHeight="1" x14ac:dyDescent="0.15">
      <c r="A118" s="960" t="s">
        <v>444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441</v>
      </c>
      <c r="AB118" s="961"/>
      <c r="AC118" s="961"/>
      <c r="AD118" s="961"/>
      <c r="AE118" s="962"/>
      <c r="AF118" s="963" t="s">
        <v>442</v>
      </c>
      <c r="AG118" s="961"/>
      <c r="AH118" s="961"/>
      <c r="AI118" s="961"/>
      <c r="AJ118" s="962"/>
      <c r="AK118" s="963" t="s">
        <v>313</v>
      </c>
      <c r="AL118" s="961"/>
      <c r="AM118" s="961"/>
      <c r="AN118" s="961"/>
      <c r="AO118" s="962"/>
      <c r="AP118" s="964" t="s">
        <v>443</v>
      </c>
      <c r="AQ118" s="965"/>
      <c r="AR118" s="965"/>
      <c r="AS118" s="965"/>
      <c r="AT118" s="966"/>
      <c r="AU118" s="997"/>
      <c r="AV118" s="998"/>
      <c r="AW118" s="998"/>
      <c r="AX118" s="998"/>
      <c r="AY118" s="998"/>
      <c r="AZ118" s="903" t="s">
        <v>478</v>
      </c>
      <c r="BA118" s="904"/>
      <c r="BB118" s="904"/>
      <c r="BC118" s="904"/>
      <c r="BD118" s="904"/>
      <c r="BE118" s="904"/>
      <c r="BF118" s="904"/>
      <c r="BG118" s="904"/>
      <c r="BH118" s="904"/>
      <c r="BI118" s="904"/>
      <c r="BJ118" s="904"/>
      <c r="BK118" s="904"/>
      <c r="BL118" s="904"/>
      <c r="BM118" s="904"/>
      <c r="BN118" s="904"/>
      <c r="BO118" s="904"/>
      <c r="BP118" s="905"/>
      <c r="BQ118" s="944" t="s">
        <v>479</v>
      </c>
      <c r="BR118" s="910"/>
      <c r="BS118" s="910"/>
      <c r="BT118" s="910"/>
      <c r="BU118" s="910"/>
      <c r="BV118" s="910" t="s">
        <v>138</v>
      </c>
      <c r="BW118" s="910"/>
      <c r="BX118" s="910"/>
      <c r="BY118" s="910"/>
      <c r="BZ118" s="910"/>
      <c r="CA118" s="910" t="s">
        <v>477</v>
      </c>
      <c r="CB118" s="910"/>
      <c r="CC118" s="910"/>
      <c r="CD118" s="910"/>
      <c r="CE118" s="910"/>
      <c r="CF118" s="940" t="s">
        <v>138</v>
      </c>
      <c r="CG118" s="941"/>
      <c r="CH118" s="941"/>
      <c r="CI118" s="941"/>
      <c r="CJ118" s="941"/>
      <c r="CK118" s="992"/>
      <c r="CL118" s="886"/>
      <c r="CM118" s="880" t="s">
        <v>480</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475</v>
      </c>
      <c r="DH118" s="845"/>
      <c r="DI118" s="845"/>
      <c r="DJ118" s="845"/>
      <c r="DK118" s="846"/>
      <c r="DL118" s="847" t="s">
        <v>474</v>
      </c>
      <c r="DM118" s="845"/>
      <c r="DN118" s="845"/>
      <c r="DO118" s="845"/>
      <c r="DP118" s="846"/>
      <c r="DQ118" s="847" t="s">
        <v>481</v>
      </c>
      <c r="DR118" s="845"/>
      <c r="DS118" s="845"/>
      <c r="DT118" s="845"/>
      <c r="DU118" s="846"/>
      <c r="DV118" s="889" t="s">
        <v>482</v>
      </c>
      <c r="DW118" s="890"/>
      <c r="DX118" s="890"/>
      <c r="DY118" s="890"/>
      <c r="DZ118" s="891"/>
    </row>
    <row r="119" spans="1:130" s="229" customFormat="1" ht="26.25" customHeight="1" x14ac:dyDescent="0.15">
      <c r="A119" s="883" t="s">
        <v>447</v>
      </c>
      <c r="B119" s="884"/>
      <c r="C119" s="925" t="s">
        <v>448</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483</v>
      </c>
      <c r="AB119" s="954"/>
      <c r="AC119" s="954"/>
      <c r="AD119" s="954"/>
      <c r="AE119" s="955"/>
      <c r="AF119" s="956" t="s">
        <v>484</v>
      </c>
      <c r="AG119" s="954"/>
      <c r="AH119" s="954"/>
      <c r="AI119" s="954"/>
      <c r="AJ119" s="955"/>
      <c r="AK119" s="956" t="s">
        <v>475</v>
      </c>
      <c r="AL119" s="954"/>
      <c r="AM119" s="954"/>
      <c r="AN119" s="954"/>
      <c r="AO119" s="955"/>
      <c r="AP119" s="957" t="s">
        <v>485</v>
      </c>
      <c r="AQ119" s="958"/>
      <c r="AR119" s="958"/>
      <c r="AS119" s="958"/>
      <c r="AT119" s="959"/>
      <c r="AU119" s="999"/>
      <c r="AV119" s="1000"/>
      <c r="AW119" s="1000"/>
      <c r="AX119" s="1000"/>
      <c r="AY119" s="1000"/>
      <c r="AZ119" s="250" t="s">
        <v>190</v>
      </c>
      <c r="BA119" s="250"/>
      <c r="BB119" s="250"/>
      <c r="BC119" s="250"/>
      <c r="BD119" s="250"/>
      <c r="BE119" s="250"/>
      <c r="BF119" s="250"/>
      <c r="BG119" s="250"/>
      <c r="BH119" s="250"/>
      <c r="BI119" s="250"/>
      <c r="BJ119" s="250"/>
      <c r="BK119" s="250"/>
      <c r="BL119" s="250"/>
      <c r="BM119" s="250"/>
      <c r="BN119" s="250"/>
      <c r="BO119" s="942" t="s">
        <v>486</v>
      </c>
      <c r="BP119" s="943"/>
      <c r="BQ119" s="944">
        <v>17706064</v>
      </c>
      <c r="BR119" s="910"/>
      <c r="BS119" s="910"/>
      <c r="BT119" s="910"/>
      <c r="BU119" s="910"/>
      <c r="BV119" s="910">
        <v>18168894</v>
      </c>
      <c r="BW119" s="910"/>
      <c r="BX119" s="910"/>
      <c r="BY119" s="910"/>
      <c r="BZ119" s="910"/>
      <c r="CA119" s="910">
        <v>21807967</v>
      </c>
      <c r="CB119" s="910"/>
      <c r="CC119" s="910"/>
      <c r="CD119" s="910"/>
      <c r="CE119" s="910"/>
      <c r="CF119" s="813"/>
      <c r="CG119" s="814"/>
      <c r="CH119" s="814"/>
      <c r="CI119" s="814"/>
      <c r="CJ119" s="899"/>
      <c r="CK119" s="993"/>
      <c r="CL119" s="888"/>
      <c r="CM119" s="903" t="s">
        <v>487</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192559</v>
      </c>
      <c r="DH119" s="829"/>
      <c r="DI119" s="829"/>
      <c r="DJ119" s="829"/>
      <c r="DK119" s="830"/>
      <c r="DL119" s="831">
        <v>118796</v>
      </c>
      <c r="DM119" s="829"/>
      <c r="DN119" s="829"/>
      <c r="DO119" s="829"/>
      <c r="DP119" s="830"/>
      <c r="DQ119" s="831">
        <v>388809</v>
      </c>
      <c r="DR119" s="829"/>
      <c r="DS119" s="829"/>
      <c r="DT119" s="829"/>
      <c r="DU119" s="830"/>
      <c r="DV119" s="913">
        <v>5.0999999999999996</v>
      </c>
      <c r="DW119" s="914"/>
      <c r="DX119" s="914"/>
      <c r="DY119" s="914"/>
      <c r="DZ119" s="915"/>
    </row>
    <row r="120" spans="1:130" s="229" customFormat="1" ht="26.25" customHeight="1" x14ac:dyDescent="0.15">
      <c r="A120" s="885"/>
      <c r="B120" s="886"/>
      <c r="C120" s="880" t="s">
        <v>452</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485</v>
      </c>
      <c r="AB120" s="845"/>
      <c r="AC120" s="845"/>
      <c r="AD120" s="845"/>
      <c r="AE120" s="846"/>
      <c r="AF120" s="847" t="s">
        <v>488</v>
      </c>
      <c r="AG120" s="845"/>
      <c r="AH120" s="845"/>
      <c r="AI120" s="845"/>
      <c r="AJ120" s="846"/>
      <c r="AK120" s="847" t="s">
        <v>474</v>
      </c>
      <c r="AL120" s="845"/>
      <c r="AM120" s="845"/>
      <c r="AN120" s="845"/>
      <c r="AO120" s="846"/>
      <c r="AP120" s="889" t="s">
        <v>138</v>
      </c>
      <c r="AQ120" s="890"/>
      <c r="AR120" s="890"/>
      <c r="AS120" s="890"/>
      <c r="AT120" s="891"/>
      <c r="AU120" s="945" t="s">
        <v>489</v>
      </c>
      <c r="AV120" s="946"/>
      <c r="AW120" s="946"/>
      <c r="AX120" s="946"/>
      <c r="AY120" s="947"/>
      <c r="AZ120" s="925" t="s">
        <v>490</v>
      </c>
      <c r="BA120" s="873"/>
      <c r="BB120" s="873"/>
      <c r="BC120" s="873"/>
      <c r="BD120" s="873"/>
      <c r="BE120" s="873"/>
      <c r="BF120" s="873"/>
      <c r="BG120" s="873"/>
      <c r="BH120" s="873"/>
      <c r="BI120" s="873"/>
      <c r="BJ120" s="873"/>
      <c r="BK120" s="873"/>
      <c r="BL120" s="873"/>
      <c r="BM120" s="873"/>
      <c r="BN120" s="873"/>
      <c r="BO120" s="873"/>
      <c r="BP120" s="874"/>
      <c r="BQ120" s="926">
        <v>3553742</v>
      </c>
      <c r="BR120" s="907"/>
      <c r="BS120" s="907"/>
      <c r="BT120" s="907"/>
      <c r="BU120" s="907"/>
      <c r="BV120" s="907">
        <v>3452605</v>
      </c>
      <c r="BW120" s="907"/>
      <c r="BX120" s="907"/>
      <c r="BY120" s="907"/>
      <c r="BZ120" s="907"/>
      <c r="CA120" s="907">
        <v>3526830</v>
      </c>
      <c r="CB120" s="907"/>
      <c r="CC120" s="907"/>
      <c r="CD120" s="907"/>
      <c r="CE120" s="907"/>
      <c r="CF120" s="931">
        <v>46.5</v>
      </c>
      <c r="CG120" s="932"/>
      <c r="CH120" s="932"/>
      <c r="CI120" s="932"/>
      <c r="CJ120" s="932"/>
      <c r="CK120" s="933" t="s">
        <v>491</v>
      </c>
      <c r="CL120" s="917"/>
      <c r="CM120" s="917"/>
      <c r="CN120" s="917"/>
      <c r="CO120" s="918"/>
      <c r="CP120" s="937" t="s">
        <v>492</v>
      </c>
      <c r="CQ120" s="938"/>
      <c r="CR120" s="938"/>
      <c r="CS120" s="938"/>
      <c r="CT120" s="938"/>
      <c r="CU120" s="938"/>
      <c r="CV120" s="938"/>
      <c r="CW120" s="938"/>
      <c r="CX120" s="938"/>
      <c r="CY120" s="938"/>
      <c r="CZ120" s="938"/>
      <c r="DA120" s="938"/>
      <c r="DB120" s="938"/>
      <c r="DC120" s="938"/>
      <c r="DD120" s="938"/>
      <c r="DE120" s="938"/>
      <c r="DF120" s="939"/>
      <c r="DG120" s="926">
        <v>2656649</v>
      </c>
      <c r="DH120" s="907"/>
      <c r="DI120" s="907"/>
      <c r="DJ120" s="907"/>
      <c r="DK120" s="907"/>
      <c r="DL120" s="907">
        <v>2541908</v>
      </c>
      <c r="DM120" s="907"/>
      <c r="DN120" s="907"/>
      <c r="DO120" s="907"/>
      <c r="DP120" s="907"/>
      <c r="DQ120" s="907">
        <v>2507087</v>
      </c>
      <c r="DR120" s="907"/>
      <c r="DS120" s="907"/>
      <c r="DT120" s="907"/>
      <c r="DU120" s="907"/>
      <c r="DV120" s="908">
        <v>33.1</v>
      </c>
      <c r="DW120" s="908"/>
      <c r="DX120" s="908"/>
      <c r="DY120" s="908"/>
      <c r="DZ120" s="909"/>
    </row>
    <row r="121" spans="1:130" s="229" customFormat="1" ht="26.25" customHeight="1" x14ac:dyDescent="0.15">
      <c r="A121" s="885"/>
      <c r="B121" s="886"/>
      <c r="C121" s="928" t="s">
        <v>493</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484</v>
      </c>
      <c r="AB121" s="845"/>
      <c r="AC121" s="845"/>
      <c r="AD121" s="845"/>
      <c r="AE121" s="846"/>
      <c r="AF121" s="847" t="s">
        <v>477</v>
      </c>
      <c r="AG121" s="845"/>
      <c r="AH121" s="845"/>
      <c r="AI121" s="845"/>
      <c r="AJ121" s="846"/>
      <c r="AK121" s="847">
        <v>1020</v>
      </c>
      <c r="AL121" s="845"/>
      <c r="AM121" s="845"/>
      <c r="AN121" s="845"/>
      <c r="AO121" s="846"/>
      <c r="AP121" s="889">
        <v>0</v>
      </c>
      <c r="AQ121" s="890"/>
      <c r="AR121" s="890"/>
      <c r="AS121" s="890"/>
      <c r="AT121" s="891"/>
      <c r="AU121" s="948"/>
      <c r="AV121" s="949"/>
      <c r="AW121" s="949"/>
      <c r="AX121" s="949"/>
      <c r="AY121" s="950"/>
      <c r="AZ121" s="880" t="s">
        <v>494</v>
      </c>
      <c r="BA121" s="817"/>
      <c r="BB121" s="817"/>
      <c r="BC121" s="817"/>
      <c r="BD121" s="817"/>
      <c r="BE121" s="817"/>
      <c r="BF121" s="817"/>
      <c r="BG121" s="817"/>
      <c r="BH121" s="817"/>
      <c r="BI121" s="817"/>
      <c r="BJ121" s="817"/>
      <c r="BK121" s="817"/>
      <c r="BL121" s="817"/>
      <c r="BM121" s="817"/>
      <c r="BN121" s="817"/>
      <c r="BO121" s="817"/>
      <c r="BP121" s="818"/>
      <c r="BQ121" s="881">
        <v>2175165</v>
      </c>
      <c r="BR121" s="882"/>
      <c r="BS121" s="882"/>
      <c r="BT121" s="882"/>
      <c r="BU121" s="882"/>
      <c r="BV121" s="882">
        <v>2174925</v>
      </c>
      <c r="BW121" s="882"/>
      <c r="BX121" s="882"/>
      <c r="BY121" s="882"/>
      <c r="BZ121" s="882"/>
      <c r="CA121" s="882">
        <v>2173560</v>
      </c>
      <c r="CB121" s="882"/>
      <c r="CC121" s="882"/>
      <c r="CD121" s="882"/>
      <c r="CE121" s="882"/>
      <c r="CF121" s="940">
        <v>28.7</v>
      </c>
      <c r="CG121" s="941"/>
      <c r="CH121" s="941"/>
      <c r="CI121" s="941"/>
      <c r="CJ121" s="941"/>
      <c r="CK121" s="934"/>
      <c r="CL121" s="920"/>
      <c r="CM121" s="920"/>
      <c r="CN121" s="920"/>
      <c r="CO121" s="921"/>
      <c r="CP121" s="900" t="s">
        <v>495</v>
      </c>
      <c r="CQ121" s="901"/>
      <c r="CR121" s="901"/>
      <c r="CS121" s="901"/>
      <c r="CT121" s="901"/>
      <c r="CU121" s="901"/>
      <c r="CV121" s="901"/>
      <c r="CW121" s="901"/>
      <c r="CX121" s="901"/>
      <c r="CY121" s="901"/>
      <c r="CZ121" s="901"/>
      <c r="DA121" s="901"/>
      <c r="DB121" s="901"/>
      <c r="DC121" s="901"/>
      <c r="DD121" s="901"/>
      <c r="DE121" s="901"/>
      <c r="DF121" s="902"/>
      <c r="DG121" s="881">
        <v>375973</v>
      </c>
      <c r="DH121" s="882"/>
      <c r="DI121" s="882"/>
      <c r="DJ121" s="882"/>
      <c r="DK121" s="882"/>
      <c r="DL121" s="882">
        <v>415156</v>
      </c>
      <c r="DM121" s="882"/>
      <c r="DN121" s="882"/>
      <c r="DO121" s="882"/>
      <c r="DP121" s="882"/>
      <c r="DQ121" s="882">
        <v>490958</v>
      </c>
      <c r="DR121" s="882"/>
      <c r="DS121" s="882"/>
      <c r="DT121" s="882"/>
      <c r="DU121" s="882"/>
      <c r="DV121" s="859">
        <v>6.5</v>
      </c>
      <c r="DW121" s="859"/>
      <c r="DX121" s="859"/>
      <c r="DY121" s="859"/>
      <c r="DZ121" s="860"/>
    </row>
    <row r="122" spans="1:130" s="229" customFormat="1" ht="26.25" customHeight="1" x14ac:dyDescent="0.15">
      <c r="A122" s="885"/>
      <c r="B122" s="886"/>
      <c r="C122" s="880" t="s">
        <v>464</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138</v>
      </c>
      <c r="AB122" s="845"/>
      <c r="AC122" s="845"/>
      <c r="AD122" s="845"/>
      <c r="AE122" s="846"/>
      <c r="AF122" s="847" t="s">
        <v>474</v>
      </c>
      <c r="AG122" s="845"/>
      <c r="AH122" s="845"/>
      <c r="AI122" s="845"/>
      <c r="AJ122" s="846"/>
      <c r="AK122" s="847" t="s">
        <v>484</v>
      </c>
      <c r="AL122" s="845"/>
      <c r="AM122" s="845"/>
      <c r="AN122" s="845"/>
      <c r="AO122" s="846"/>
      <c r="AP122" s="889" t="s">
        <v>477</v>
      </c>
      <c r="AQ122" s="890"/>
      <c r="AR122" s="890"/>
      <c r="AS122" s="890"/>
      <c r="AT122" s="891"/>
      <c r="AU122" s="948"/>
      <c r="AV122" s="949"/>
      <c r="AW122" s="949"/>
      <c r="AX122" s="949"/>
      <c r="AY122" s="950"/>
      <c r="AZ122" s="903" t="s">
        <v>496</v>
      </c>
      <c r="BA122" s="904"/>
      <c r="BB122" s="904"/>
      <c r="BC122" s="904"/>
      <c r="BD122" s="904"/>
      <c r="BE122" s="904"/>
      <c r="BF122" s="904"/>
      <c r="BG122" s="904"/>
      <c r="BH122" s="904"/>
      <c r="BI122" s="904"/>
      <c r="BJ122" s="904"/>
      <c r="BK122" s="904"/>
      <c r="BL122" s="904"/>
      <c r="BM122" s="904"/>
      <c r="BN122" s="904"/>
      <c r="BO122" s="904"/>
      <c r="BP122" s="905"/>
      <c r="BQ122" s="944">
        <v>9878861</v>
      </c>
      <c r="BR122" s="910"/>
      <c r="BS122" s="910"/>
      <c r="BT122" s="910"/>
      <c r="BU122" s="910"/>
      <c r="BV122" s="910">
        <v>10161934</v>
      </c>
      <c r="BW122" s="910"/>
      <c r="BX122" s="910"/>
      <c r="BY122" s="910"/>
      <c r="BZ122" s="910"/>
      <c r="CA122" s="910">
        <v>11198235</v>
      </c>
      <c r="CB122" s="910"/>
      <c r="CC122" s="910"/>
      <c r="CD122" s="910"/>
      <c r="CE122" s="910"/>
      <c r="CF122" s="911">
        <v>147.69999999999999</v>
      </c>
      <c r="CG122" s="912"/>
      <c r="CH122" s="912"/>
      <c r="CI122" s="912"/>
      <c r="CJ122" s="912"/>
      <c r="CK122" s="934"/>
      <c r="CL122" s="920"/>
      <c r="CM122" s="920"/>
      <c r="CN122" s="920"/>
      <c r="CO122" s="921"/>
      <c r="CP122" s="900" t="s">
        <v>497</v>
      </c>
      <c r="CQ122" s="901"/>
      <c r="CR122" s="901"/>
      <c r="CS122" s="901"/>
      <c r="CT122" s="901"/>
      <c r="CU122" s="901"/>
      <c r="CV122" s="901"/>
      <c r="CW122" s="901"/>
      <c r="CX122" s="901"/>
      <c r="CY122" s="901"/>
      <c r="CZ122" s="901"/>
      <c r="DA122" s="901"/>
      <c r="DB122" s="901"/>
      <c r="DC122" s="901"/>
      <c r="DD122" s="901"/>
      <c r="DE122" s="901"/>
      <c r="DF122" s="902"/>
      <c r="DG122" s="881">
        <v>196616</v>
      </c>
      <c r="DH122" s="882"/>
      <c r="DI122" s="882"/>
      <c r="DJ122" s="882"/>
      <c r="DK122" s="882"/>
      <c r="DL122" s="882">
        <v>159909</v>
      </c>
      <c r="DM122" s="882"/>
      <c r="DN122" s="882"/>
      <c r="DO122" s="882"/>
      <c r="DP122" s="882"/>
      <c r="DQ122" s="882">
        <v>128839</v>
      </c>
      <c r="DR122" s="882"/>
      <c r="DS122" s="882"/>
      <c r="DT122" s="882"/>
      <c r="DU122" s="882"/>
      <c r="DV122" s="859">
        <v>1.7</v>
      </c>
      <c r="DW122" s="859"/>
      <c r="DX122" s="859"/>
      <c r="DY122" s="859"/>
      <c r="DZ122" s="860"/>
    </row>
    <row r="123" spans="1:130" s="229" customFormat="1" ht="26.25" customHeight="1" x14ac:dyDescent="0.15">
      <c r="A123" s="885"/>
      <c r="B123" s="886"/>
      <c r="C123" s="880" t="s">
        <v>470</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138</v>
      </c>
      <c r="AB123" s="845"/>
      <c r="AC123" s="845"/>
      <c r="AD123" s="845"/>
      <c r="AE123" s="846"/>
      <c r="AF123" s="847" t="s">
        <v>498</v>
      </c>
      <c r="AG123" s="845"/>
      <c r="AH123" s="845"/>
      <c r="AI123" s="845"/>
      <c r="AJ123" s="846"/>
      <c r="AK123" s="847" t="s">
        <v>477</v>
      </c>
      <c r="AL123" s="845"/>
      <c r="AM123" s="845"/>
      <c r="AN123" s="845"/>
      <c r="AO123" s="846"/>
      <c r="AP123" s="889" t="s">
        <v>482</v>
      </c>
      <c r="AQ123" s="890"/>
      <c r="AR123" s="890"/>
      <c r="AS123" s="890"/>
      <c r="AT123" s="891"/>
      <c r="AU123" s="951"/>
      <c r="AV123" s="952"/>
      <c r="AW123" s="952"/>
      <c r="AX123" s="952"/>
      <c r="AY123" s="952"/>
      <c r="AZ123" s="250" t="s">
        <v>190</v>
      </c>
      <c r="BA123" s="250"/>
      <c r="BB123" s="250"/>
      <c r="BC123" s="250"/>
      <c r="BD123" s="250"/>
      <c r="BE123" s="250"/>
      <c r="BF123" s="250"/>
      <c r="BG123" s="250"/>
      <c r="BH123" s="250"/>
      <c r="BI123" s="250"/>
      <c r="BJ123" s="250"/>
      <c r="BK123" s="250"/>
      <c r="BL123" s="250"/>
      <c r="BM123" s="250"/>
      <c r="BN123" s="250"/>
      <c r="BO123" s="942" t="s">
        <v>499</v>
      </c>
      <c r="BP123" s="943"/>
      <c r="BQ123" s="897">
        <v>15607768</v>
      </c>
      <c r="BR123" s="898"/>
      <c r="BS123" s="898"/>
      <c r="BT123" s="898"/>
      <c r="BU123" s="898"/>
      <c r="BV123" s="898">
        <v>15789464</v>
      </c>
      <c r="BW123" s="898"/>
      <c r="BX123" s="898"/>
      <c r="BY123" s="898"/>
      <c r="BZ123" s="898"/>
      <c r="CA123" s="898">
        <v>16898625</v>
      </c>
      <c r="CB123" s="898"/>
      <c r="CC123" s="898"/>
      <c r="CD123" s="898"/>
      <c r="CE123" s="898"/>
      <c r="CF123" s="813"/>
      <c r="CG123" s="814"/>
      <c r="CH123" s="814"/>
      <c r="CI123" s="814"/>
      <c r="CJ123" s="899"/>
      <c r="CK123" s="934"/>
      <c r="CL123" s="920"/>
      <c r="CM123" s="920"/>
      <c r="CN123" s="920"/>
      <c r="CO123" s="921"/>
      <c r="CP123" s="900" t="s">
        <v>500</v>
      </c>
      <c r="CQ123" s="901"/>
      <c r="CR123" s="901"/>
      <c r="CS123" s="901"/>
      <c r="CT123" s="901"/>
      <c r="CU123" s="901"/>
      <c r="CV123" s="901"/>
      <c r="CW123" s="901"/>
      <c r="CX123" s="901"/>
      <c r="CY123" s="901"/>
      <c r="CZ123" s="901"/>
      <c r="DA123" s="901"/>
      <c r="DB123" s="901"/>
      <c r="DC123" s="901"/>
      <c r="DD123" s="901"/>
      <c r="DE123" s="901"/>
      <c r="DF123" s="902"/>
      <c r="DG123" s="844" t="s">
        <v>485</v>
      </c>
      <c r="DH123" s="845"/>
      <c r="DI123" s="845"/>
      <c r="DJ123" s="845"/>
      <c r="DK123" s="846"/>
      <c r="DL123" s="847" t="s">
        <v>482</v>
      </c>
      <c r="DM123" s="845"/>
      <c r="DN123" s="845"/>
      <c r="DO123" s="845"/>
      <c r="DP123" s="846"/>
      <c r="DQ123" s="847" t="s">
        <v>498</v>
      </c>
      <c r="DR123" s="845"/>
      <c r="DS123" s="845"/>
      <c r="DT123" s="845"/>
      <c r="DU123" s="846"/>
      <c r="DV123" s="889" t="s">
        <v>501</v>
      </c>
      <c r="DW123" s="890"/>
      <c r="DX123" s="890"/>
      <c r="DY123" s="890"/>
      <c r="DZ123" s="891"/>
    </row>
    <row r="124" spans="1:130" s="229" customFormat="1" ht="26.25" customHeight="1" thickBot="1" x14ac:dyDescent="0.2">
      <c r="A124" s="885"/>
      <c r="B124" s="886"/>
      <c r="C124" s="880" t="s">
        <v>476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482</v>
      </c>
      <c r="AB124" s="845"/>
      <c r="AC124" s="845"/>
      <c r="AD124" s="845"/>
      <c r="AE124" s="846"/>
      <c r="AF124" s="847" t="s">
        <v>498</v>
      </c>
      <c r="AG124" s="845"/>
      <c r="AH124" s="845"/>
      <c r="AI124" s="845"/>
      <c r="AJ124" s="846"/>
      <c r="AK124" s="847" t="s">
        <v>485</v>
      </c>
      <c r="AL124" s="845"/>
      <c r="AM124" s="845"/>
      <c r="AN124" s="845"/>
      <c r="AO124" s="846"/>
      <c r="AP124" s="889" t="s">
        <v>477</v>
      </c>
      <c r="AQ124" s="890"/>
      <c r="AR124" s="890"/>
      <c r="AS124" s="890"/>
      <c r="AT124" s="891"/>
      <c r="AU124" s="892" t="s">
        <v>502</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30.2</v>
      </c>
      <c r="BR124" s="896"/>
      <c r="BS124" s="896"/>
      <c r="BT124" s="896"/>
      <c r="BU124" s="896"/>
      <c r="BV124" s="896">
        <v>33.1</v>
      </c>
      <c r="BW124" s="896"/>
      <c r="BX124" s="896"/>
      <c r="BY124" s="896"/>
      <c r="BZ124" s="896"/>
      <c r="CA124" s="896">
        <v>64.7</v>
      </c>
      <c r="CB124" s="896"/>
      <c r="CC124" s="896"/>
      <c r="CD124" s="896"/>
      <c r="CE124" s="896"/>
      <c r="CF124" s="791"/>
      <c r="CG124" s="792"/>
      <c r="CH124" s="792"/>
      <c r="CI124" s="792"/>
      <c r="CJ124" s="927"/>
      <c r="CK124" s="935"/>
      <c r="CL124" s="935"/>
      <c r="CM124" s="935"/>
      <c r="CN124" s="935"/>
      <c r="CO124" s="936"/>
      <c r="CP124" s="900" t="s">
        <v>503</v>
      </c>
      <c r="CQ124" s="901"/>
      <c r="CR124" s="901"/>
      <c r="CS124" s="901"/>
      <c r="CT124" s="901"/>
      <c r="CU124" s="901"/>
      <c r="CV124" s="901"/>
      <c r="CW124" s="901"/>
      <c r="CX124" s="901"/>
      <c r="CY124" s="901"/>
      <c r="CZ124" s="901"/>
      <c r="DA124" s="901"/>
      <c r="DB124" s="901"/>
      <c r="DC124" s="901"/>
      <c r="DD124" s="901"/>
      <c r="DE124" s="901"/>
      <c r="DF124" s="902"/>
      <c r="DG124" s="828" t="s">
        <v>138</v>
      </c>
      <c r="DH124" s="829"/>
      <c r="DI124" s="829"/>
      <c r="DJ124" s="829"/>
      <c r="DK124" s="830"/>
      <c r="DL124" s="831" t="s">
        <v>138</v>
      </c>
      <c r="DM124" s="829"/>
      <c r="DN124" s="829"/>
      <c r="DO124" s="829"/>
      <c r="DP124" s="830"/>
      <c r="DQ124" s="831" t="s">
        <v>484</v>
      </c>
      <c r="DR124" s="829"/>
      <c r="DS124" s="829"/>
      <c r="DT124" s="829"/>
      <c r="DU124" s="830"/>
      <c r="DV124" s="913" t="s">
        <v>483</v>
      </c>
      <c r="DW124" s="914"/>
      <c r="DX124" s="914"/>
      <c r="DY124" s="914"/>
      <c r="DZ124" s="915"/>
    </row>
    <row r="125" spans="1:130" s="229" customFormat="1" ht="26.25" customHeight="1" x14ac:dyDescent="0.15">
      <c r="A125" s="885"/>
      <c r="B125" s="886"/>
      <c r="C125" s="880" t="s">
        <v>480</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474</v>
      </c>
      <c r="AB125" s="845"/>
      <c r="AC125" s="845"/>
      <c r="AD125" s="845"/>
      <c r="AE125" s="846"/>
      <c r="AF125" s="847" t="s">
        <v>138</v>
      </c>
      <c r="AG125" s="845"/>
      <c r="AH125" s="845"/>
      <c r="AI125" s="845"/>
      <c r="AJ125" s="846"/>
      <c r="AK125" s="847" t="s">
        <v>477</v>
      </c>
      <c r="AL125" s="845"/>
      <c r="AM125" s="845"/>
      <c r="AN125" s="845"/>
      <c r="AO125" s="846"/>
      <c r="AP125" s="889" t="s">
        <v>498</v>
      </c>
      <c r="AQ125" s="890"/>
      <c r="AR125" s="890"/>
      <c r="AS125" s="890"/>
      <c r="AT125" s="891"/>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916" t="s">
        <v>504</v>
      </c>
      <c r="CL125" s="917"/>
      <c r="CM125" s="917"/>
      <c r="CN125" s="917"/>
      <c r="CO125" s="918"/>
      <c r="CP125" s="925" t="s">
        <v>505</v>
      </c>
      <c r="CQ125" s="873"/>
      <c r="CR125" s="873"/>
      <c r="CS125" s="873"/>
      <c r="CT125" s="873"/>
      <c r="CU125" s="873"/>
      <c r="CV125" s="873"/>
      <c r="CW125" s="873"/>
      <c r="CX125" s="873"/>
      <c r="CY125" s="873"/>
      <c r="CZ125" s="873"/>
      <c r="DA125" s="873"/>
      <c r="DB125" s="873"/>
      <c r="DC125" s="873"/>
      <c r="DD125" s="873"/>
      <c r="DE125" s="873"/>
      <c r="DF125" s="874"/>
      <c r="DG125" s="926" t="s">
        <v>482</v>
      </c>
      <c r="DH125" s="907"/>
      <c r="DI125" s="907"/>
      <c r="DJ125" s="907"/>
      <c r="DK125" s="907"/>
      <c r="DL125" s="907" t="s">
        <v>482</v>
      </c>
      <c r="DM125" s="907"/>
      <c r="DN125" s="907"/>
      <c r="DO125" s="907"/>
      <c r="DP125" s="907"/>
      <c r="DQ125" s="907" t="s">
        <v>473</v>
      </c>
      <c r="DR125" s="907"/>
      <c r="DS125" s="907"/>
      <c r="DT125" s="907"/>
      <c r="DU125" s="907"/>
      <c r="DV125" s="908" t="s">
        <v>474</v>
      </c>
      <c r="DW125" s="908"/>
      <c r="DX125" s="908"/>
      <c r="DY125" s="908"/>
      <c r="DZ125" s="909"/>
    </row>
    <row r="126" spans="1:130" s="229" customFormat="1" ht="26.25" customHeight="1" thickBot="1" x14ac:dyDescent="0.2">
      <c r="A126" s="885"/>
      <c r="B126" s="886"/>
      <c r="C126" s="880" t="s">
        <v>487</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87423</v>
      </c>
      <c r="AB126" s="845"/>
      <c r="AC126" s="845"/>
      <c r="AD126" s="845"/>
      <c r="AE126" s="846"/>
      <c r="AF126" s="847">
        <v>73881</v>
      </c>
      <c r="AG126" s="845"/>
      <c r="AH126" s="845"/>
      <c r="AI126" s="845"/>
      <c r="AJ126" s="846"/>
      <c r="AK126" s="847">
        <v>98366</v>
      </c>
      <c r="AL126" s="845"/>
      <c r="AM126" s="845"/>
      <c r="AN126" s="845"/>
      <c r="AO126" s="846"/>
      <c r="AP126" s="889">
        <v>1.3</v>
      </c>
      <c r="AQ126" s="890"/>
      <c r="AR126" s="890"/>
      <c r="AS126" s="890"/>
      <c r="AT126" s="89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919"/>
      <c r="CL126" s="920"/>
      <c r="CM126" s="920"/>
      <c r="CN126" s="920"/>
      <c r="CO126" s="921"/>
      <c r="CP126" s="880" t="s">
        <v>506</v>
      </c>
      <c r="CQ126" s="817"/>
      <c r="CR126" s="817"/>
      <c r="CS126" s="817"/>
      <c r="CT126" s="817"/>
      <c r="CU126" s="817"/>
      <c r="CV126" s="817"/>
      <c r="CW126" s="817"/>
      <c r="CX126" s="817"/>
      <c r="CY126" s="817"/>
      <c r="CZ126" s="817"/>
      <c r="DA126" s="817"/>
      <c r="DB126" s="817"/>
      <c r="DC126" s="817"/>
      <c r="DD126" s="817"/>
      <c r="DE126" s="817"/>
      <c r="DF126" s="818"/>
      <c r="DG126" s="881" t="s">
        <v>475</v>
      </c>
      <c r="DH126" s="882"/>
      <c r="DI126" s="882"/>
      <c r="DJ126" s="882"/>
      <c r="DK126" s="882"/>
      <c r="DL126" s="882" t="s">
        <v>485</v>
      </c>
      <c r="DM126" s="882"/>
      <c r="DN126" s="882"/>
      <c r="DO126" s="882"/>
      <c r="DP126" s="882"/>
      <c r="DQ126" s="882" t="s">
        <v>498</v>
      </c>
      <c r="DR126" s="882"/>
      <c r="DS126" s="882"/>
      <c r="DT126" s="882"/>
      <c r="DU126" s="882"/>
      <c r="DV126" s="859" t="s">
        <v>138</v>
      </c>
      <c r="DW126" s="859"/>
      <c r="DX126" s="859"/>
      <c r="DY126" s="859"/>
      <c r="DZ126" s="860"/>
    </row>
    <row r="127" spans="1:130" s="229" customFormat="1" ht="26.25" customHeight="1" x14ac:dyDescent="0.15">
      <c r="A127" s="887"/>
      <c r="B127" s="888"/>
      <c r="C127" s="903" t="s">
        <v>507</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481</v>
      </c>
      <c r="AB127" s="845"/>
      <c r="AC127" s="845"/>
      <c r="AD127" s="845"/>
      <c r="AE127" s="846"/>
      <c r="AF127" s="847" t="s">
        <v>473</v>
      </c>
      <c r="AG127" s="845"/>
      <c r="AH127" s="845"/>
      <c r="AI127" s="845"/>
      <c r="AJ127" s="846"/>
      <c r="AK127" s="847" t="s">
        <v>138</v>
      </c>
      <c r="AL127" s="845"/>
      <c r="AM127" s="845"/>
      <c r="AN127" s="845"/>
      <c r="AO127" s="846"/>
      <c r="AP127" s="889" t="s">
        <v>485</v>
      </c>
      <c r="AQ127" s="890"/>
      <c r="AR127" s="890"/>
      <c r="AS127" s="890"/>
      <c r="AT127" s="891"/>
      <c r="AU127" s="231"/>
      <c r="AV127" s="231"/>
      <c r="AW127" s="231"/>
      <c r="AX127" s="906" t="s">
        <v>508</v>
      </c>
      <c r="AY127" s="877"/>
      <c r="AZ127" s="877"/>
      <c r="BA127" s="877"/>
      <c r="BB127" s="877"/>
      <c r="BC127" s="877"/>
      <c r="BD127" s="877"/>
      <c r="BE127" s="878"/>
      <c r="BF127" s="876" t="s">
        <v>509</v>
      </c>
      <c r="BG127" s="877"/>
      <c r="BH127" s="877"/>
      <c r="BI127" s="877"/>
      <c r="BJ127" s="877"/>
      <c r="BK127" s="877"/>
      <c r="BL127" s="878"/>
      <c r="BM127" s="876" t="s">
        <v>510</v>
      </c>
      <c r="BN127" s="877"/>
      <c r="BO127" s="877"/>
      <c r="BP127" s="877"/>
      <c r="BQ127" s="877"/>
      <c r="BR127" s="877"/>
      <c r="BS127" s="878"/>
      <c r="BT127" s="876" t="s">
        <v>511</v>
      </c>
      <c r="BU127" s="877"/>
      <c r="BV127" s="877"/>
      <c r="BW127" s="877"/>
      <c r="BX127" s="877"/>
      <c r="BY127" s="877"/>
      <c r="BZ127" s="879"/>
      <c r="CA127" s="231"/>
      <c r="CB127" s="231"/>
      <c r="CC127" s="231"/>
      <c r="CD127" s="254"/>
      <c r="CE127" s="254"/>
      <c r="CF127" s="254"/>
      <c r="CG127" s="231"/>
      <c r="CH127" s="231"/>
      <c r="CI127" s="231"/>
      <c r="CJ127" s="253"/>
      <c r="CK127" s="919"/>
      <c r="CL127" s="920"/>
      <c r="CM127" s="920"/>
      <c r="CN127" s="920"/>
      <c r="CO127" s="921"/>
      <c r="CP127" s="880" t="s">
        <v>512</v>
      </c>
      <c r="CQ127" s="817"/>
      <c r="CR127" s="817"/>
      <c r="CS127" s="817"/>
      <c r="CT127" s="817"/>
      <c r="CU127" s="817"/>
      <c r="CV127" s="817"/>
      <c r="CW127" s="817"/>
      <c r="CX127" s="817"/>
      <c r="CY127" s="817"/>
      <c r="CZ127" s="817"/>
      <c r="DA127" s="817"/>
      <c r="DB127" s="817"/>
      <c r="DC127" s="817"/>
      <c r="DD127" s="817"/>
      <c r="DE127" s="817"/>
      <c r="DF127" s="818"/>
      <c r="DG127" s="881" t="s">
        <v>485</v>
      </c>
      <c r="DH127" s="882"/>
      <c r="DI127" s="882"/>
      <c r="DJ127" s="882"/>
      <c r="DK127" s="882"/>
      <c r="DL127" s="882" t="s">
        <v>138</v>
      </c>
      <c r="DM127" s="882"/>
      <c r="DN127" s="882"/>
      <c r="DO127" s="882"/>
      <c r="DP127" s="882"/>
      <c r="DQ127" s="882" t="s">
        <v>474</v>
      </c>
      <c r="DR127" s="882"/>
      <c r="DS127" s="882"/>
      <c r="DT127" s="882"/>
      <c r="DU127" s="882"/>
      <c r="DV127" s="859" t="s">
        <v>477</v>
      </c>
      <c r="DW127" s="859"/>
      <c r="DX127" s="859"/>
      <c r="DY127" s="859"/>
      <c r="DZ127" s="860"/>
    </row>
    <row r="128" spans="1:130" s="229" customFormat="1" ht="26.25" customHeight="1" thickBot="1" x14ac:dyDescent="0.2">
      <c r="A128" s="861" t="s">
        <v>513</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514</v>
      </c>
      <c r="X128" s="863"/>
      <c r="Y128" s="863"/>
      <c r="Z128" s="864"/>
      <c r="AA128" s="865">
        <v>171678</v>
      </c>
      <c r="AB128" s="866"/>
      <c r="AC128" s="866"/>
      <c r="AD128" s="866"/>
      <c r="AE128" s="867"/>
      <c r="AF128" s="868">
        <v>182359</v>
      </c>
      <c r="AG128" s="866"/>
      <c r="AH128" s="866"/>
      <c r="AI128" s="866"/>
      <c r="AJ128" s="867"/>
      <c r="AK128" s="868">
        <v>180396</v>
      </c>
      <c r="AL128" s="866"/>
      <c r="AM128" s="866"/>
      <c r="AN128" s="866"/>
      <c r="AO128" s="867"/>
      <c r="AP128" s="869"/>
      <c r="AQ128" s="870"/>
      <c r="AR128" s="870"/>
      <c r="AS128" s="870"/>
      <c r="AT128" s="871"/>
      <c r="AU128" s="231"/>
      <c r="AV128" s="231"/>
      <c r="AW128" s="231"/>
      <c r="AX128" s="872" t="s">
        <v>515</v>
      </c>
      <c r="AY128" s="873"/>
      <c r="AZ128" s="873"/>
      <c r="BA128" s="873"/>
      <c r="BB128" s="873"/>
      <c r="BC128" s="873"/>
      <c r="BD128" s="873"/>
      <c r="BE128" s="874"/>
      <c r="BF128" s="851" t="s">
        <v>138</v>
      </c>
      <c r="BG128" s="852"/>
      <c r="BH128" s="852"/>
      <c r="BI128" s="852"/>
      <c r="BJ128" s="852"/>
      <c r="BK128" s="852"/>
      <c r="BL128" s="875"/>
      <c r="BM128" s="851">
        <v>13.62</v>
      </c>
      <c r="BN128" s="852"/>
      <c r="BO128" s="852"/>
      <c r="BP128" s="852"/>
      <c r="BQ128" s="852"/>
      <c r="BR128" s="852"/>
      <c r="BS128" s="875"/>
      <c r="BT128" s="851">
        <v>20</v>
      </c>
      <c r="BU128" s="852"/>
      <c r="BV128" s="852"/>
      <c r="BW128" s="852"/>
      <c r="BX128" s="852"/>
      <c r="BY128" s="852"/>
      <c r="BZ128" s="853"/>
      <c r="CA128" s="254"/>
      <c r="CB128" s="254"/>
      <c r="CC128" s="254"/>
      <c r="CD128" s="254"/>
      <c r="CE128" s="254"/>
      <c r="CF128" s="254"/>
      <c r="CG128" s="231"/>
      <c r="CH128" s="231"/>
      <c r="CI128" s="231"/>
      <c r="CJ128" s="253"/>
      <c r="CK128" s="922"/>
      <c r="CL128" s="923"/>
      <c r="CM128" s="923"/>
      <c r="CN128" s="923"/>
      <c r="CO128" s="924"/>
      <c r="CP128" s="854" t="s">
        <v>516</v>
      </c>
      <c r="CQ128" s="795"/>
      <c r="CR128" s="795"/>
      <c r="CS128" s="795"/>
      <c r="CT128" s="795"/>
      <c r="CU128" s="795"/>
      <c r="CV128" s="795"/>
      <c r="CW128" s="795"/>
      <c r="CX128" s="795"/>
      <c r="CY128" s="795"/>
      <c r="CZ128" s="795"/>
      <c r="DA128" s="795"/>
      <c r="DB128" s="795"/>
      <c r="DC128" s="795"/>
      <c r="DD128" s="795"/>
      <c r="DE128" s="795"/>
      <c r="DF128" s="796"/>
      <c r="DG128" s="855" t="s">
        <v>138</v>
      </c>
      <c r="DH128" s="856"/>
      <c r="DI128" s="856"/>
      <c r="DJ128" s="856"/>
      <c r="DK128" s="856"/>
      <c r="DL128" s="856" t="s">
        <v>484</v>
      </c>
      <c r="DM128" s="856"/>
      <c r="DN128" s="856"/>
      <c r="DO128" s="856"/>
      <c r="DP128" s="856"/>
      <c r="DQ128" s="856" t="s">
        <v>477</v>
      </c>
      <c r="DR128" s="856"/>
      <c r="DS128" s="856"/>
      <c r="DT128" s="856"/>
      <c r="DU128" s="856"/>
      <c r="DV128" s="857" t="s">
        <v>473</v>
      </c>
      <c r="DW128" s="857"/>
      <c r="DX128" s="857"/>
      <c r="DY128" s="857"/>
      <c r="DZ128" s="858"/>
    </row>
    <row r="129" spans="1:131" s="229" customFormat="1" ht="26.25" customHeight="1" x14ac:dyDescent="0.15">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517</v>
      </c>
      <c r="X129" s="842"/>
      <c r="Y129" s="842"/>
      <c r="Z129" s="843"/>
      <c r="AA129" s="844">
        <v>7829078</v>
      </c>
      <c r="AB129" s="845"/>
      <c r="AC129" s="845"/>
      <c r="AD129" s="845"/>
      <c r="AE129" s="846"/>
      <c r="AF129" s="847">
        <v>8086701</v>
      </c>
      <c r="AG129" s="845"/>
      <c r="AH129" s="845"/>
      <c r="AI129" s="845"/>
      <c r="AJ129" s="846"/>
      <c r="AK129" s="847">
        <v>8525742</v>
      </c>
      <c r="AL129" s="845"/>
      <c r="AM129" s="845"/>
      <c r="AN129" s="845"/>
      <c r="AO129" s="846"/>
      <c r="AP129" s="848"/>
      <c r="AQ129" s="849"/>
      <c r="AR129" s="849"/>
      <c r="AS129" s="849"/>
      <c r="AT129" s="850"/>
      <c r="AU129" s="232"/>
      <c r="AV129" s="232"/>
      <c r="AW129" s="232"/>
      <c r="AX129" s="816" t="s">
        <v>518</v>
      </c>
      <c r="AY129" s="817"/>
      <c r="AZ129" s="817"/>
      <c r="BA129" s="817"/>
      <c r="BB129" s="817"/>
      <c r="BC129" s="817"/>
      <c r="BD129" s="817"/>
      <c r="BE129" s="818"/>
      <c r="BF129" s="835" t="s">
        <v>498</v>
      </c>
      <c r="BG129" s="836"/>
      <c r="BH129" s="836"/>
      <c r="BI129" s="836"/>
      <c r="BJ129" s="836"/>
      <c r="BK129" s="836"/>
      <c r="BL129" s="837"/>
      <c r="BM129" s="835">
        <v>18.62</v>
      </c>
      <c r="BN129" s="836"/>
      <c r="BO129" s="836"/>
      <c r="BP129" s="836"/>
      <c r="BQ129" s="836"/>
      <c r="BR129" s="836"/>
      <c r="BS129" s="837"/>
      <c r="BT129" s="835">
        <v>30</v>
      </c>
      <c r="BU129" s="836"/>
      <c r="BV129" s="836"/>
      <c r="BW129" s="836"/>
      <c r="BX129" s="836"/>
      <c r="BY129" s="836"/>
      <c r="BZ129" s="838"/>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15">
      <c r="A130" s="839" t="s">
        <v>519</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520</v>
      </c>
      <c r="X130" s="842"/>
      <c r="Y130" s="842"/>
      <c r="Z130" s="843"/>
      <c r="AA130" s="844">
        <v>891693</v>
      </c>
      <c r="AB130" s="845"/>
      <c r="AC130" s="845"/>
      <c r="AD130" s="845"/>
      <c r="AE130" s="846"/>
      <c r="AF130" s="847">
        <v>906304</v>
      </c>
      <c r="AG130" s="845"/>
      <c r="AH130" s="845"/>
      <c r="AI130" s="845"/>
      <c r="AJ130" s="846"/>
      <c r="AK130" s="847">
        <v>943995</v>
      </c>
      <c r="AL130" s="845"/>
      <c r="AM130" s="845"/>
      <c r="AN130" s="845"/>
      <c r="AO130" s="846"/>
      <c r="AP130" s="848"/>
      <c r="AQ130" s="849"/>
      <c r="AR130" s="849"/>
      <c r="AS130" s="849"/>
      <c r="AT130" s="850"/>
      <c r="AU130" s="232"/>
      <c r="AV130" s="232"/>
      <c r="AW130" s="232"/>
      <c r="AX130" s="816" t="s">
        <v>521</v>
      </c>
      <c r="AY130" s="817"/>
      <c r="AZ130" s="817"/>
      <c r="BA130" s="817"/>
      <c r="BB130" s="817"/>
      <c r="BC130" s="817"/>
      <c r="BD130" s="817"/>
      <c r="BE130" s="818"/>
      <c r="BF130" s="819">
        <v>7.2</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522</v>
      </c>
      <c r="X131" s="826"/>
      <c r="Y131" s="826"/>
      <c r="Z131" s="827"/>
      <c r="AA131" s="828">
        <v>6937385</v>
      </c>
      <c r="AB131" s="829"/>
      <c r="AC131" s="829"/>
      <c r="AD131" s="829"/>
      <c r="AE131" s="830"/>
      <c r="AF131" s="831">
        <v>7180397</v>
      </c>
      <c r="AG131" s="829"/>
      <c r="AH131" s="829"/>
      <c r="AI131" s="829"/>
      <c r="AJ131" s="830"/>
      <c r="AK131" s="831">
        <v>7581747</v>
      </c>
      <c r="AL131" s="829"/>
      <c r="AM131" s="829"/>
      <c r="AN131" s="829"/>
      <c r="AO131" s="830"/>
      <c r="AP131" s="832"/>
      <c r="AQ131" s="833"/>
      <c r="AR131" s="833"/>
      <c r="AS131" s="833"/>
      <c r="AT131" s="834"/>
      <c r="AU131" s="232"/>
      <c r="AV131" s="232"/>
      <c r="AW131" s="232"/>
      <c r="AX131" s="794" t="s">
        <v>523</v>
      </c>
      <c r="AY131" s="795"/>
      <c r="AZ131" s="795"/>
      <c r="BA131" s="795"/>
      <c r="BB131" s="795"/>
      <c r="BC131" s="795"/>
      <c r="BD131" s="795"/>
      <c r="BE131" s="796"/>
      <c r="BF131" s="797">
        <v>64.7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15">
      <c r="A132" s="803" t="s">
        <v>524</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525</v>
      </c>
      <c r="W132" s="807"/>
      <c r="X132" s="807"/>
      <c r="Y132" s="807"/>
      <c r="Z132" s="808"/>
      <c r="AA132" s="809">
        <v>7.1135161159999996</v>
      </c>
      <c r="AB132" s="810"/>
      <c r="AC132" s="810"/>
      <c r="AD132" s="810"/>
      <c r="AE132" s="811"/>
      <c r="AF132" s="812">
        <v>6.9136010170000004</v>
      </c>
      <c r="AG132" s="810"/>
      <c r="AH132" s="810"/>
      <c r="AI132" s="810"/>
      <c r="AJ132" s="811"/>
      <c r="AK132" s="812">
        <v>7.7135256559999998</v>
      </c>
      <c r="AL132" s="810"/>
      <c r="AM132" s="810"/>
      <c r="AN132" s="810"/>
      <c r="AO132" s="811"/>
      <c r="AP132" s="813"/>
      <c r="AQ132" s="814"/>
      <c r="AR132" s="814"/>
      <c r="AS132" s="814"/>
      <c r="AT132" s="815"/>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526</v>
      </c>
      <c r="W133" s="786"/>
      <c r="X133" s="786"/>
      <c r="Y133" s="786"/>
      <c r="Z133" s="787"/>
      <c r="AA133" s="788">
        <v>7.2</v>
      </c>
      <c r="AB133" s="789"/>
      <c r="AC133" s="789"/>
      <c r="AD133" s="789"/>
      <c r="AE133" s="790"/>
      <c r="AF133" s="788">
        <v>7</v>
      </c>
      <c r="AG133" s="789"/>
      <c r="AH133" s="789"/>
      <c r="AI133" s="789"/>
      <c r="AJ133" s="790"/>
      <c r="AK133" s="788">
        <v>7.2</v>
      </c>
      <c r="AL133" s="789"/>
      <c r="AM133" s="789"/>
      <c r="AN133" s="789"/>
      <c r="AO133" s="790"/>
      <c r="AP133" s="791"/>
      <c r="AQ133" s="792"/>
      <c r="AR133" s="792"/>
      <c r="AS133" s="792"/>
      <c r="AT133" s="793"/>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x14ac:dyDescent="0.15">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fA8n8Tleyp852itfiuthdvGbuSQ/7Wvs/eccfZwePRzA4vRkEO9C938UU3Q/VfAt88yqgmFUREzlDoY13Eg6xA==" saltValue="MzQPS82S8Lhser1qiXkC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9" customWidth="1"/>
    <col min="121" max="121" width="0" style="258" hidden="1" customWidth="1"/>
    <col min="122" max="16384" width="9" style="258" hidden="1"/>
  </cols>
  <sheetData>
    <row r="1" spans="1:120"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8"/>
    </row>
    <row r="17" spans="119:120" x14ac:dyDescent="0.15">
      <c r="DP17" s="258"/>
    </row>
    <row r="18" spans="119:120" x14ac:dyDescent="0.15"/>
    <row r="19" spans="119:120" x14ac:dyDescent="0.15"/>
    <row r="20" spans="119:120" x14ac:dyDescent="0.15">
      <c r="DO20" s="258"/>
      <c r="DP20" s="258"/>
    </row>
    <row r="21" spans="119:120" x14ac:dyDescent="0.15">
      <c r="DP21" s="258"/>
    </row>
    <row r="22" spans="119:120" x14ac:dyDescent="0.15"/>
    <row r="23" spans="119:120" x14ac:dyDescent="0.15">
      <c r="DO23" s="258"/>
      <c r="DP23" s="258"/>
    </row>
    <row r="24" spans="119:120" x14ac:dyDescent="0.15">
      <c r="DP24" s="258"/>
    </row>
    <row r="25" spans="119:120" x14ac:dyDescent="0.15">
      <c r="DP25" s="258"/>
    </row>
    <row r="26" spans="119:120" x14ac:dyDescent="0.15">
      <c r="DO26" s="258"/>
      <c r="DP26" s="258"/>
    </row>
    <row r="27" spans="119:120" x14ac:dyDescent="0.15"/>
    <row r="28" spans="119:120" x14ac:dyDescent="0.15">
      <c r="DO28" s="258"/>
      <c r="DP28" s="258"/>
    </row>
    <row r="29" spans="119:120" x14ac:dyDescent="0.15">
      <c r="DP29" s="258"/>
    </row>
    <row r="30" spans="119:120" x14ac:dyDescent="0.15"/>
    <row r="31" spans="119:120" x14ac:dyDescent="0.15">
      <c r="DO31" s="258"/>
      <c r="DP31" s="258"/>
    </row>
    <row r="32" spans="119:120" x14ac:dyDescent="0.15"/>
    <row r="33" spans="98:120" x14ac:dyDescent="0.15">
      <c r="DO33" s="258"/>
      <c r="DP33" s="258"/>
    </row>
    <row r="34" spans="98:120" x14ac:dyDescent="0.15">
      <c r="DM34" s="258"/>
    </row>
    <row r="35" spans="98:120" x14ac:dyDescent="0.15">
      <c r="CT35" s="258"/>
      <c r="CU35" s="258"/>
      <c r="CV35" s="258"/>
      <c r="CY35" s="258"/>
      <c r="CZ35" s="258"/>
      <c r="DA35" s="258"/>
      <c r="DD35" s="258"/>
      <c r="DE35" s="258"/>
      <c r="DF35" s="258"/>
      <c r="DI35" s="258"/>
      <c r="DJ35" s="258"/>
      <c r="DK35" s="258"/>
      <c r="DM35" s="258"/>
      <c r="DN35" s="258"/>
      <c r="DO35" s="258"/>
      <c r="DP35" s="258"/>
    </row>
    <row r="36" spans="98:120" x14ac:dyDescent="0.15"/>
    <row r="37" spans="98:120" x14ac:dyDescent="0.15">
      <c r="CW37" s="258"/>
      <c r="DB37" s="258"/>
      <c r="DG37" s="258"/>
      <c r="DL37" s="258"/>
      <c r="DP37" s="258"/>
    </row>
    <row r="38" spans="98:120" x14ac:dyDescent="0.15">
      <c r="CT38" s="258"/>
      <c r="CU38" s="258"/>
      <c r="CV38" s="258"/>
      <c r="CW38" s="258"/>
      <c r="CY38" s="258"/>
      <c r="CZ38" s="258"/>
      <c r="DA38" s="258"/>
      <c r="DB38" s="258"/>
      <c r="DD38" s="258"/>
      <c r="DE38" s="258"/>
      <c r="DF38" s="258"/>
      <c r="DG38" s="258"/>
      <c r="DI38" s="258"/>
      <c r="DJ38" s="258"/>
      <c r="DK38" s="258"/>
      <c r="DL38" s="258"/>
      <c r="DN38" s="258"/>
      <c r="DO38" s="258"/>
      <c r="DP38" s="25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8"/>
      <c r="DO49" s="258"/>
      <c r="DP49" s="25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8"/>
      <c r="CS63" s="258"/>
      <c r="CX63" s="258"/>
      <c r="DC63" s="258"/>
      <c r="DH63" s="258"/>
    </row>
    <row r="64" spans="22:120" x14ac:dyDescent="0.15">
      <c r="V64" s="258"/>
    </row>
    <row r="65" spans="15:120" x14ac:dyDescent="0.15">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x14ac:dyDescent="0.15">
      <c r="Q66" s="258"/>
      <c r="S66" s="258"/>
      <c r="U66" s="258"/>
      <c r="DM66" s="258"/>
    </row>
    <row r="67" spans="15:120" x14ac:dyDescent="0.15">
      <c r="O67" s="258"/>
      <c r="P67" s="258"/>
      <c r="R67" s="258"/>
      <c r="T67" s="258"/>
      <c r="Y67" s="258"/>
      <c r="CT67" s="258"/>
      <c r="CV67" s="258"/>
      <c r="CW67" s="258"/>
      <c r="CY67" s="258"/>
      <c r="DA67" s="258"/>
      <c r="DB67" s="258"/>
      <c r="DD67" s="258"/>
      <c r="DF67" s="258"/>
      <c r="DG67" s="258"/>
      <c r="DI67" s="258"/>
      <c r="DK67" s="258"/>
      <c r="DL67" s="258"/>
      <c r="DN67" s="258"/>
      <c r="DO67" s="258"/>
      <c r="DP67" s="258"/>
    </row>
    <row r="68" spans="15:120" x14ac:dyDescent="0.15"/>
    <row r="69" spans="15:120" x14ac:dyDescent="0.15"/>
    <row r="70" spans="15:120" x14ac:dyDescent="0.15"/>
    <row r="71" spans="15:120" x14ac:dyDescent="0.15"/>
    <row r="72" spans="15:120" x14ac:dyDescent="0.15">
      <c r="DP72" s="258"/>
    </row>
    <row r="73" spans="15:120" x14ac:dyDescent="0.15">
      <c r="DP73" s="25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8"/>
      <c r="CX96" s="258"/>
      <c r="DC96" s="258"/>
      <c r="DH96" s="258"/>
    </row>
    <row r="97" spans="24:120" x14ac:dyDescent="0.15">
      <c r="CS97" s="258"/>
      <c r="CX97" s="258"/>
      <c r="DC97" s="258"/>
      <c r="DH97" s="258"/>
      <c r="DP97" s="259" t="s">
        <v>527</v>
      </c>
    </row>
    <row r="98" spans="24:120" hidden="1" x14ac:dyDescent="0.15">
      <c r="CS98" s="258"/>
      <c r="CX98" s="258"/>
      <c r="DC98" s="258"/>
      <c r="DH98" s="258"/>
    </row>
    <row r="99" spans="24:120" hidden="1" x14ac:dyDescent="0.15">
      <c r="CS99" s="258"/>
      <c r="CX99" s="258"/>
      <c r="DC99" s="258"/>
      <c r="DH99" s="258"/>
    </row>
    <row r="101" spans="24:120" ht="12" hidden="1" customHeight="1" x14ac:dyDescent="0.15">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15">
      <c r="CU102" s="258"/>
      <c r="CZ102" s="258"/>
      <c r="DE102" s="258"/>
      <c r="DJ102" s="258"/>
      <c r="DM102" s="258"/>
    </row>
    <row r="103" spans="24:120" hidden="1" x14ac:dyDescent="0.15">
      <c r="CT103" s="258"/>
      <c r="CV103" s="258"/>
      <c r="CW103" s="258"/>
      <c r="CY103" s="258"/>
      <c r="DA103" s="258"/>
      <c r="DB103" s="258"/>
      <c r="DD103" s="258"/>
      <c r="DF103" s="258"/>
      <c r="DG103" s="258"/>
      <c r="DI103" s="258"/>
      <c r="DK103" s="258"/>
      <c r="DL103" s="258"/>
      <c r="DM103" s="258"/>
      <c r="DN103" s="258"/>
      <c r="DO103" s="258"/>
      <c r="DP103" s="258"/>
    </row>
    <row r="104" spans="24:120" hidden="1" x14ac:dyDescent="0.15">
      <c r="CV104" s="258"/>
      <c r="CW104" s="258"/>
      <c r="DA104" s="258"/>
      <c r="DB104" s="258"/>
      <c r="DF104" s="258"/>
      <c r="DG104" s="258"/>
      <c r="DK104" s="258"/>
      <c r="DL104" s="258"/>
      <c r="DN104" s="258"/>
      <c r="DO104" s="258"/>
      <c r="DP104" s="258"/>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9" customWidth="1"/>
    <col min="117" max="16384" width="9" style="258" hidden="1"/>
  </cols>
  <sheetData>
    <row r="1" spans="2:116"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x14ac:dyDescent="0.15"/>
    <row r="3" spans="2:116" x14ac:dyDescent="0.15"/>
    <row r="4" spans="2:116" x14ac:dyDescent="0.15">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x14ac:dyDescent="0.15">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x14ac:dyDescent="0.15"/>
    <row r="20" spans="9:116" x14ac:dyDescent="0.15"/>
    <row r="21" spans="9:116" x14ac:dyDescent="0.15">
      <c r="DL21" s="258"/>
    </row>
    <row r="22" spans="9:116" x14ac:dyDescent="0.15">
      <c r="DI22" s="258"/>
      <c r="DJ22" s="258"/>
      <c r="DK22" s="258"/>
      <c r="DL22" s="258"/>
    </row>
    <row r="23" spans="9:116" x14ac:dyDescent="0.15">
      <c r="CY23" s="258"/>
      <c r="CZ23" s="258"/>
      <c r="DA23" s="258"/>
      <c r="DB23" s="258"/>
      <c r="DC23" s="258"/>
      <c r="DD23" s="258"/>
      <c r="DE23" s="258"/>
      <c r="DF23" s="258"/>
      <c r="DG23" s="258"/>
      <c r="DH23" s="258"/>
      <c r="DI23" s="258"/>
      <c r="DJ23" s="258"/>
      <c r="DK23" s="258"/>
      <c r="DL23" s="25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8"/>
      <c r="DA35" s="258"/>
      <c r="DB35" s="258"/>
      <c r="DC35" s="258"/>
      <c r="DD35" s="258"/>
      <c r="DE35" s="258"/>
      <c r="DF35" s="258"/>
      <c r="DG35" s="258"/>
      <c r="DH35" s="258"/>
      <c r="DI35" s="258"/>
      <c r="DJ35" s="258"/>
      <c r="DK35" s="258"/>
      <c r="DL35" s="258"/>
    </row>
    <row r="36" spans="15:116" x14ac:dyDescent="0.15"/>
    <row r="37" spans="15:116" x14ac:dyDescent="0.15">
      <c r="DL37" s="258"/>
    </row>
    <row r="38" spans="15:116" x14ac:dyDescent="0.15">
      <c r="DI38" s="258"/>
      <c r="DJ38" s="258"/>
      <c r="DK38" s="258"/>
      <c r="DL38" s="258"/>
    </row>
    <row r="39" spans="15:116" x14ac:dyDescent="0.15"/>
    <row r="40" spans="15:116" x14ac:dyDescent="0.15"/>
    <row r="41" spans="15:116" x14ac:dyDescent="0.15"/>
    <row r="42" spans="15:116" x14ac:dyDescent="0.15"/>
    <row r="43" spans="15:116" x14ac:dyDescent="0.15">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x14ac:dyDescent="0.15">
      <c r="DL44" s="258"/>
    </row>
    <row r="45" spans="15:116" x14ac:dyDescent="0.15"/>
    <row r="46" spans="15:116" x14ac:dyDescent="0.15">
      <c r="DA46" s="258"/>
      <c r="DB46" s="258"/>
      <c r="DC46" s="258"/>
      <c r="DD46" s="258"/>
      <c r="DE46" s="258"/>
      <c r="DF46" s="258"/>
      <c r="DG46" s="258"/>
      <c r="DH46" s="258"/>
      <c r="DI46" s="258"/>
      <c r="DJ46" s="258"/>
      <c r="DK46" s="258"/>
      <c r="DL46" s="258"/>
    </row>
    <row r="47" spans="15:116" x14ac:dyDescent="0.15"/>
    <row r="48" spans="15:116" x14ac:dyDescent="0.15"/>
    <row r="49" spans="104:116" x14ac:dyDescent="0.15"/>
    <row r="50" spans="104:116" x14ac:dyDescent="0.15">
      <c r="CZ50" s="258"/>
      <c r="DA50" s="258"/>
      <c r="DB50" s="258"/>
      <c r="DC50" s="258"/>
      <c r="DD50" s="258"/>
      <c r="DE50" s="258"/>
      <c r="DF50" s="258"/>
      <c r="DG50" s="258"/>
      <c r="DH50" s="258"/>
      <c r="DI50" s="258"/>
      <c r="DJ50" s="258"/>
      <c r="DK50" s="258"/>
      <c r="DL50" s="258"/>
    </row>
    <row r="51" spans="104:116" x14ac:dyDescent="0.15"/>
    <row r="52" spans="104:116" x14ac:dyDescent="0.15"/>
    <row r="53" spans="104:116" x14ac:dyDescent="0.15">
      <c r="DL53" s="25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8"/>
      <c r="DD67" s="258"/>
      <c r="DE67" s="258"/>
      <c r="DF67" s="258"/>
      <c r="DG67" s="258"/>
      <c r="DH67" s="258"/>
      <c r="DI67" s="258"/>
      <c r="DJ67" s="258"/>
      <c r="DK67" s="258"/>
      <c r="DL67" s="25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TfFfZDk3hvoJk9yHRDJByXCm5AR9Z+LAtTUNnp+FKC0Lipptv/BypEHoLM+mv69F2TpEI0SS747KaN+YZVEug==" saltValue="4llklTZXPojsE7Z6Fi3g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x14ac:dyDescent="0.15">
      <c r="AS1" s="261"/>
      <c r="AT1" s="261"/>
    </row>
    <row r="2" spans="1:46" x14ac:dyDescent="0.15">
      <c r="AS2" s="261"/>
      <c r="AT2" s="261"/>
    </row>
    <row r="3" spans="1:46" x14ac:dyDescent="0.15">
      <c r="AS3" s="261"/>
      <c r="AT3" s="261"/>
    </row>
    <row r="4" spans="1:46" x14ac:dyDescent="0.15">
      <c r="AS4" s="261"/>
      <c r="AT4" s="261"/>
    </row>
    <row r="5" spans="1:46" ht="17.25" x14ac:dyDescent="0.15">
      <c r="A5" s="262" t="s">
        <v>528</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x14ac:dyDescent="0.15">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529</v>
      </c>
      <c r="AL6" s="266"/>
      <c r="AM6" s="266"/>
      <c r="AN6" s="266"/>
      <c r="AO6" s="261"/>
      <c r="AP6" s="261"/>
      <c r="AQ6" s="261"/>
      <c r="AR6" s="261"/>
    </row>
    <row r="7" spans="1:46" ht="13.5" customHeight="1" x14ac:dyDescent="0.15">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83" t="s">
        <v>530</v>
      </c>
      <c r="AP7" s="271"/>
      <c r="AQ7" s="272" t="s">
        <v>531</v>
      </c>
      <c r="AR7" s="273"/>
    </row>
    <row r="8" spans="1:46" x14ac:dyDescent="0.15">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84"/>
      <c r="AP8" s="277" t="s">
        <v>532</v>
      </c>
      <c r="AQ8" s="278" t="s">
        <v>533</v>
      </c>
      <c r="AR8" s="279" t="s">
        <v>534</v>
      </c>
    </row>
    <row r="9" spans="1:46" x14ac:dyDescent="0.15">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95" t="s">
        <v>535</v>
      </c>
      <c r="AL9" s="1196"/>
      <c r="AM9" s="1196"/>
      <c r="AN9" s="1197"/>
      <c r="AO9" s="280">
        <v>2220495</v>
      </c>
      <c r="AP9" s="280">
        <v>107702</v>
      </c>
      <c r="AQ9" s="281">
        <v>104625</v>
      </c>
      <c r="AR9" s="282">
        <v>2.9</v>
      </c>
    </row>
    <row r="10" spans="1:46" ht="13.5" customHeight="1" x14ac:dyDescent="0.15">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95" t="s">
        <v>536</v>
      </c>
      <c r="AL10" s="1196"/>
      <c r="AM10" s="1196"/>
      <c r="AN10" s="1197"/>
      <c r="AO10" s="283">
        <v>447432</v>
      </c>
      <c r="AP10" s="283">
        <v>21702</v>
      </c>
      <c r="AQ10" s="284">
        <v>9752</v>
      </c>
      <c r="AR10" s="285">
        <v>122.5</v>
      </c>
    </row>
    <row r="11" spans="1:46" ht="13.5" customHeight="1" x14ac:dyDescent="0.15">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95" t="s">
        <v>537</v>
      </c>
      <c r="AL11" s="1196"/>
      <c r="AM11" s="1196"/>
      <c r="AN11" s="1197"/>
      <c r="AO11" s="283" t="s">
        <v>538</v>
      </c>
      <c r="AP11" s="283" t="s">
        <v>538</v>
      </c>
      <c r="AQ11" s="284">
        <v>1608</v>
      </c>
      <c r="AR11" s="285" t="s">
        <v>538</v>
      </c>
    </row>
    <row r="12" spans="1:46" ht="13.5" customHeight="1" x14ac:dyDescent="0.15">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95" t="s">
        <v>539</v>
      </c>
      <c r="AL12" s="1196"/>
      <c r="AM12" s="1196"/>
      <c r="AN12" s="1197"/>
      <c r="AO12" s="283" t="s">
        <v>538</v>
      </c>
      <c r="AP12" s="283" t="s">
        <v>538</v>
      </c>
      <c r="AQ12" s="284">
        <v>4</v>
      </c>
      <c r="AR12" s="285" t="s">
        <v>538</v>
      </c>
    </row>
    <row r="13" spans="1:46" ht="13.5" customHeight="1" x14ac:dyDescent="0.15">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95" t="s">
        <v>540</v>
      </c>
      <c r="AL13" s="1196"/>
      <c r="AM13" s="1196"/>
      <c r="AN13" s="1197"/>
      <c r="AO13" s="283">
        <v>96902</v>
      </c>
      <c r="AP13" s="283">
        <v>4700</v>
      </c>
      <c r="AQ13" s="284">
        <v>4175</v>
      </c>
      <c r="AR13" s="285">
        <v>12.6</v>
      </c>
    </row>
    <row r="14" spans="1:46" ht="13.5" customHeight="1" x14ac:dyDescent="0.15">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95" t="s">
        <v>541</v>
      </c>
      <c r="AL14" s="1196"/>
      <c r="AM14" s="1196"/>
      <c r="AN14" s="1197"/>
      <c r="AO14" s="283">
        <v>204290</v>
      </c>
      <c r="AP14" s="283">
        <v>9909</v>
      </c>
      <c r="AQ14" s="284">
        <v>2340</v>
      </c>
      <c r="AR14" s="285">
        <v>323.5</v>
      </c>
    </row>
    <row r="15" spans="1:46" ht="13.5" customHeight="1" x14ac:dyDescent="0.15">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98" t="s">
        <v>542</v>
      </c>
      <c r="AL15" s="1199"/>
      <c r="AM15" s="1199"/>
      <c r="AN15" s="1200"/>
      <c r="AO15" s="283">
        <v>-200107</v>
      </c>
      <c r="AP15" s="283">
        <v>-9706</v>
      </c>
      <c r="AQ15" s="284">
        <v>-8060</v>
      </c>
      <c r="AR15" s="285">
        <v>20.399999999999999</v>
      </c>
    </row>
    <row r="16" spans="1:46" x14ac:dyDescent="0.15">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98" t="s">
        <v>190</v>
      </c>
      <c r="AL16" s="1199"/>
      <c r="AM16" s="1199"/>
      <c r="AN16" s="1200"/>
      <c r="AO16" s="283">
        <v>2769012</v>
      </c>
      <c r="AP16" s="283">
        <v>134307</v>
      </c>
      <c r="AQ16" s="284">
        <v>114444</v>
      </c>
      <c r="AR16" s="285">
        <v>17.399999999999999</v>
      </c>
    </row>
    <row r="17" spans="1:46" x14ac:dyDescent="0.15">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x14ac:dyDescent="0.15">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x14ac:dyDescent="0.15">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543</v>
      </c>
      <c r="AL19" s="261"/>
      <c r="AM19" s="261"/>
      <c r="AN19" s="261"/>
      <c r="AO19" s="261"/>
      <c r="AP19" s="261"/>
      <c r="AQ19" s="261"/>
      <c r="AR19" s="261"/>
    </row>
    <row r="20" spans="1:46" x14ac:dyDescent="0.15">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544</v>
      </c>
      <c r="AP20" s="292" t="s">
        <v>545</v>
      </c>
      <c r="AQ20" s="293" t="s">
        <v>546</v>
      </c>
      <c r="AR20" s="294"/>
    </row>
    <row r="21" spans="1:46" s="300" customFormat="1" x14ac:dyDescent="0.15">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201" t="s">
        <v>547</v>
      </c>
      <c r="AL21" s="1202"/>
      <c r="AM21" s="1202"/>
      <c r="AN21" s="1203"/>
      <c r="AO21" s="296">
        <v>10.91</v>
      </c>
      <c r="AP21" s="297">
        <v>10.6</v>
      </c>
      <c r="AQ21" s="298">
        <v>0.31</v>
      </c>
      <c r="AR21" s="266"/>
      <c r="AS21" s="299"/>
      <c r="AT21" s="295"/>
    </row>
    <row r="22" spans="1:46" s="300" customFormat="1" x14ac:dyDescent="0.15">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201" t="s">
        <v>548</v>
      </c>
      <c r="AL22" s="1202"/>
      <c r="AM22" s="1202"/>
      <c r="AN22" s="1203"/>
      <c r="AO22" s="301">
        <v>98.9</v>
      </c>
      <c r="AP22" s="302">
        <v>97.5</v>
      </c>
      <c r="AQ22" s="303">
        <v>1.4</v>
      </c>
      <c r="AR22" s="287"/>
      <c r="AS22" s="299"/>
      <c r="AT22" s="295"/>
    </row>
    <row r="23" spans="1:46" s="300" customFormat="1" x14ac:dyDescent="0.15">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x14ac:dyDescent="0.15">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1194" t="s">
        <v>549</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6"/>
    </row>
    <row r="27" spans="1:46" x14ac:dyDescent="0.15">
      <c r="A27" s="308"/>
      <c r="AO27" s="261"/>
      <c r="AP27" s="261"/>
      <c r="AQ27" s="261"/>
      <c r="AR27" s="261"/>
      <c r="AS27" s="261"/>
      <c r="AT27" s="261"/>
    </row>
    <row r="28" spans="1:46" ht="17.25" x14ac:dyDescent="0.15">
      <c r="A28" s="262" t="s">
        <v>550</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x14ac:dyDescent="0.15">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551</v>
      </c>
      <c r="AL29" s="266"/>
      <c r="AM29" s="266"/>
      <c r="AN29" s="266"/>
      <c r="AO29" s="261"/>
      <c r="AP29" s="261"/>
      <c r="AQ29" s="261"/>
      <c r="AR29" s="261"/>
      <c r="AS29" s="310"/>
    </row>
    <row r="30" spans="1:46" ht="13.5" customHeight="1" x14ac:dyDescent="0.15">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83" t="s">
        <v>530</v>
      </c>
      <c r="AP30" s="271"/>
      <c r="AQ30" s="272" t="s">
        <v>531</v>
      </c>
      <c r="AR30" s="273"/>
    </row>
    <row r="31" spans="1:46" x14ac:dyDescent="0.15">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84"/>
      <c r="AP31" s="277" t="s">
        <v>532</v>
      </c>
      <c r="AQ31" s="278" t="s">
        <v>533</v>
      </c>
      <c r="AR31" s="279" t="s">
        <v>534</v>
      </c>
    </row>
    <row r="32" spans="1:46" ht="27" customHeight="1" x14ac:dyDescent="0.15">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85" t="s">
        <v>552</v>
      </c>
      <c r="AL32" s="1186"/>
      <c r="AM32" s="1186"/>
      <c r="AN32" s="1187"/>
      <c r="AO32" s="311">
        <v>1245232</v>
      </c>
      <c r="AP32" s="311">
        <v>60398</v>
      </c>
      <c r="AQ32" s="312">
        <v>72468</v>
      </c>
      <c r="AR32" s="313">
        <v>-16.7</v>
      </c>
    </row>
    <row r="33" spans="1:46" ht="13.5" customHeight="1" x14ac:dyDescent="0.15">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85" t="s">
        <v>553</v>
      </c>
      <c r="AL33" s="1186"/>
      <c r="AM33" s="1186"/>
      <c r="AN33" s="1187"/>
      <c r="AO33" s="311" t="s">
        <v>538</v>
      </c>
      <c r="AP33" s="311" t="s">
        <v>538</v>
      </c>
      <c r="AQ33" s="312" t="s">
        <v>538</v>
      </c>
      <c r="AR33" s="313" t="s">
        <v>538</v>
      </c>
    </row>
    <row r="34" spans="1:46" ht="27" customHeight="1" x14ac:dyDescent="0.15">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85" t="s">
        <v>554</v>
      </c>
      <c r="AL34" s="1186"/>
      <c r="AM34" s="1186"/>
      <c r="AN34" s="1187"/>
      <c r="AO34" s="311" t="s">
        <v>538</v>
      </c>
      <c r="AP34" s="311" t="s">
        <v>538</v>
      </c>
      <c r="AQ34" s="312">
        <v>1</v>
      </c>
      <c r="AR34" s="313" t="s">
        <v>538</v>
      </c>
    </row>
    <row r="35" spans="1:46" ht="27" customHeight="1" x14ac:dyDescent="0.15">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85" t="s">
        <v>555</v>
      </c>
      <c r="AL35" s="1186"/>
      <c r="AM35" s="1186"/>
      <c r="AN35" s="1187"/>
      <c r="AO35" s="311">
        <v>307305</v>
      </c>
      <c r="AP35" s="311">
        <v>14905</v>
      </c>
      <c r="AQ35" s="312">
        <v>17710</v>
      </c>
      <c r="AR35" s="313">
        <v>-15.8</v>
      </c>
    </row>
    <row r="36" spans="1:46" ht="27" customHeight="1" x14ac:dyDescent="0.15">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85" t="s">
        <v>556</v>
      </c>
      <c r="AL36" s="1186"/>
      <c r="AM36" s="1186"/>
      <c r="AN36" s="1187"/>
      <c r="AO36" s="311">
        <v>56983</v>
      </c>
      <c r="AP36" s="311">
        <v>2764</v>
      </c>
      <c r="AQ36" s="312">
        <v>2475</v>
      </c>
      <c r="AR36" s="313">
        <v>11.7</v>
      </c>
    </row>
    <row r="37" spans="1:46" ht="13.5" customHeight="1" x14ac:dyDescent="0.15">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85" t="s">
        <v>557</v>
      </c>
      <c r="AL37" s="1186"/>
      <c r="AM37" s="1186"/>
      <c r="AN37" s="1187"/>
      <c r="AO37" s="311">
        <v>99386</v>
      </c>
      <c r="AP37" s="311">
        <v>4821</v>
      </c>
      <c r="AQ37" s="312">
        <v>637</v>
      </c>
      <c r="AR37" s="313">
        <v>656.8</v>
      </c>
    </row>
    <row r="38" spans="1:46" ht="27" customHeight="1" x14ac:dyDescent="0.15">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88" t="s">
        <v>558</v>
      </c>
      <c r="AL38" s="1189"/>
      <c r="AM38" s="1189"/>
      <c r="AN38" s="1190"/>
      <c r="AO38" s="314">
        <v>305</v>
      </c>
      <c r="AP38" s="314">
        <v>15</v>
      </c>
      <c r="AQ38" s="315">
        <v>2</v>
      </c>
      <c r="AR38" s="303">
        <v>650</v>
      </c>
      <c r="AS38" s="310"/>
    </row>
    <row r="39" spans="1:46" x14ac:dyDescent="0.15">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88" t="s">
        <v>559</v>
      </c>
      <c r="AL39" s="1189"/>
      <c r="AM39" s="1189"/>
      <c r="AN39" s="1190"/>
      <c r="AO39" s="311">
        <v>-180396</v>
      </c>
      <c r="AP39" s="311">
        <v>-8750</v>
      </c>
      <c r="AQ39" s="312">
        <v>-3769</v>
      </c>
      <c r="AR39" s="313">
        <v>132.19999999999999</v>
      </c>
      <c r="AS39" s="310"/>
    </row>
    <row r="40" spans="1:46" ht="27" customHeight="1" x14ac:dyDescent="0.15">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85" t="s">
        <v>560</v>
      </c>
      <c r="AL40" s="1186"/>
      <c r="AM40" s="1186"/>
      <c r="AN40" s="1187"/>
      <c r="AO40" s="311">
        <v>-943995</v>
      </c>
      <c r="AP40" s="311">
        <v>-45787</v>
      </c>
      <c r="AQ40" s="312">
        <v>-62733</v>
      </c>
      <c r="AR40" s="313">
        <v>-27</v>
      </c>
      <c r="AS40" s="310"/>
    </row>
    <row r="41" spans="1:46" x14ac:dyDescent="0.15">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91" t="s">
        <v>306</v>
      </c>
      <c r="AL41" s="1192"/>
      <c r="AM41" s="1192"/>
      <c r="AN41" s="1193"/>
      <c r="AO41" s="311">
        <v>584820</v>
      </c>
      <c r="AP41" s="311">
        <v>28366</v>
      </c>
      <c r="AQ41" s="312">
        <v>26792</v>
      </c>
      <c r="AR41" s="313">
        <v>5.9</v>
      </c>
      <c r="AS41" s="310"/>
    </row>
    <row r="42" spans="1:46" x14ac:dyDescent="0.15">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561</v>
      </c>
      <c r="AL42" s="261"/>
      <c r="AM42" s="261"/>
      <c r="AN42" s="261"/>
      <c r="AO42" s="261"/>
      <c r="AP42" s="261"/>
      <c r="AQ42" s="287"/>
      <c r="AR42" s="287"/>
      <c r="AS42" s="310"/>
    </row>
    <row r="43" spans="1:46" x14ac:dyDescent="0.15">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x14ac:dyDescent="0.15">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15">
      <c r="A47" s="320" t="s">
        <v>562</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x14ac:dyDescent="0.15">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563</v>
      </c>
      <c r="AL48" s="321"/>
      <c r="AM48" s="321"/>
      <c r="AN48" s="321"/>
      <c r="AO48" s="321"/>
      <c r="AP48" s="321"/>
      <c r="AQ48" s="322"/>
      <c r="AR48" s="321"/>
    </row>
    <row r="49" spans="1:44" ht="13.5" customHeight="1" x14ac:dyDescent="0.15">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78" t="s">
        <v>530</v>
      </c>
      <c r="AN49" s="1180" t="s">
        <v>564</v>
      </c>
      <c r="AO49" s="1181"/>
      <c r="AP49" s="1181"/>
      <c r="AQ49" s="1181"/>
      <c r="AR49" s="1182"/>
    </row>
    <row r="50" spans="1:44" x14ac:dyDescent="0.15">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79"/>
      <c r="AN50" s="327" t="s">
        <v>565</v>
      </c>
      <c r="AO50" s="328" t="s">
        <v>566</v>
      </c>
      <c r="AP50" s="329" t="s">
        <v>567</v>
      </c>
      <c r="AQ50" s="330" t="s">
        <v>568</v>
      </c>
      <c r="AR50" s="331" t="s">
        <v>569</v>
      </c>
    </row>
    <row r="51" spans="1:44" x14ac:dyDescent="0.15">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570</v>
      </c>
      <c r="AL51" s="324"/>
      <c r="AM51" s="332">
        <v>1486897</v>
      </c>
      <c r="AN51" s="333">
        <v>66725</v>
      </c>
      <c r="AO51" s="334">
        <v>-14</v>
      </c>
      <c r="AP51" s="335">
        <v>88968</v>
      </c>
      <c r="AQ51" s="336">
        <v>6.8</v>
      </c>
      <c r="AR51" s="337">
        <v>-20.8</v>
      </c>
    </row>
    <row r="52" spans="1:44" x14ac:dyDescent="0.15">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571</v>
      </c>
      <c r="AM52" s="340">
        <v>482841</v>
      </c>
      <c r="AN52" s="341">
        <v>21668</v>
      </c>
      <c r="AO52" s="342">
        <v>14.5</v>
      </c>
      <c r="AP52" s="343">
        <v>45482</v>
      </c>
      <c r="AQ52" s="344">
        <v>5.5</v>
      </c>
      <c r="AR52" s="345">
        <v>9</v>
      </c>
    </row>
    <row r="53" spans="1:44" x14ac:dyDescent="0.15">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572</v>
      </c>
      <c r="AL53" s="324"/>
      <c r="AM53" s="332">
        <v>996846</v>
      </c>
      <c r="AN53" s="333">
        <v>45474</v>
      </c>
      <c r="AO53" s="334">
        <v>-31.8</v>
      </c>
      <c r="AP53" s="335">
        <v>85173</v>
      </c>
      <c r="AQ53" s="336">
        <v>-4.3</v>
      </c>
      <c r="AR53" s="337">
        <v>-27.5</v>
      </c>
    </row>
    <row r="54" spans="1:44" x14ac:dyDescent="0.15">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571</v>
      </c>
      <c r="AM54" s="340">
        <v>400209</v>
      </c>
      <c r="AN54" s="341">
        <v>18257</v>
      </c>
      <c r="AO54" s="342">
        <v>-15.7</v>
      </c>
      <c r="AP54" s="343">
        <v>43913</v>
      </c>
      <c r="AQ54" s="344">
        <v>-3.4</v>
      </c>
      <c r="AR54" s="345">
        <v>-12.3</v>
      </c>
    </row>
    <row r="55" spans="1:44" x14ac:dyDescent="0.15">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573</v>
      </c>
      <c r="AL55" s="324"/>
      <c r="AM55" s="332">
        <v>943760</v>
      </c>
      <c r="AN55" s="333">
        <v>43707</v>
      </c>
      <c r="AO55" s="334">
        <v>-3.9</v>
      </c>
      <c r="AP55" s="335">
        <v>94081</v>
      </c>
      <c r="AQ55" s="336">
        <v>10.5</v>
      </c>
      <c r="AR55" s="337">
        <v>-14.4</v>
      </c>
    </row>
    <row r="56" spans="1:44" x14ac:dyDescent="0.15">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571</v>
      </c>
      <c r="AM56" s="340">
        <v>405164</v>
      </c>
      <c r="AN56" s="341">
        <v>18764</v>
      </c>
      <c r="AO56" s="342">
        <v>2.8</v>
      </c>
      <c r="AP56" s="343">
        <v>48949</v>
      </c>
      <c r="AQ56" s="344">
        <v>11.5</v>
      </c>
      <c r="AR56" s="345">
        <v>-8.6999999999999993</v>
      </c>
    </row>
    <row r="57" spans="1:44" x14ac:dyDescent="0.15">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574</v>
      </c>
      <c r="AL57" s="324"/>
      <c r="AM57" s="332">
        <v>1955798</v>
      </c>
      <c r="AN57" s="333">
        <v>92819</v>
      </c>
      <c r="AO57" s="334">
        <v>112.4</v>
      </c>
      <c r="AP57" s="335">
        <v>92632</v>
      </c>
      <c r="AQ57" s="336">
        <v>-1.5</v>
      </c>
      <c r="AR57" s="337">
        <v>113.9</v>
      </c>
    </row>
    <row r="58" spans="1:44" x14ac:dyDescent="0.15">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571</v>
      </c>
      <c r="AM58" s="340">
        <v>604382</v>
      </c>
      <c r="AN58" s="341">
        <v>28683</v>
      </c>
      <c r="AO58" s="342">
        <v>52.9</v>
      </c>
      <c r="AP58" s="343">
        <v>47978</v>
      </c>
      <c r="AQ58" s="344">
        <v>-2</v>
      </c>
      <c r="AR58" s="345">
        <v>54.9</v>
      </c>
    </row>
    <row r="59" spans="1:44" x14ac:dyDescent="0.15">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575</v>
      </c>
      <c r="AL59" s="324"/>
      <c r="AM59" s="332">
        <v>5687301</v>
      </c>
      <c r="AN59" s="333">
        <v>275855</v>
      </c>
      <c r="AO59" s="334">
        <v>197.2</v>
      </c>
      <c r="AP59" s="335">
        <v>96469</v>
      </c>
      <c r="AQ59" s="336">
        <v>4.0999999999999996</v>
      </c>
      <c r="AR59" s="337">
        <v>193.1</v>
      </c>
    </row>
    <row r="60" spans="1:44" x14ac:dyDescent="0.15">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571</v>
      </c>
      <c r="AM60" s="340">
        <v>2703408</v>
      </c>
      <c r="AN60" s="341">
        <v>131125</v>
      </c>
      <c r="AO60" s="342">
        <v>357.2</v>
      </c>
      <c r="AP60" s="343">
        <v>49775</v>
      </c>
      <c r="AQ60" s="344">
        <v>3.7</v>
      </c>
      <c r="AR60" s="345">
        <v>353.5</v>
      </c>
    </row>
    <row r="61" spans="1:44" x14ac:dyDescent="0.15">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576</v>
      </c>
      <c r="AL61" s="346"/>
      <c r="AM61" s="347">
        <v>2214120</v>
      </c>
      <c r="AN61" s="348">
        <v>104916</v>
      </c>
      <c r="AO61" s="349">
        <v>52</v>
      </c>
      <c r="AP61" s="350">
        <v>91465</v>
      </c>
      <c r="AQ61" s="351">
        <v>3.1</v>
      </c>
      <c r="AR61" s="337">
        <v>48.9</v>
      </c>
    </row>
    <row r="62" spans="1:44" x14ac:dyDescent="0.15">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571</v>
      </c>
      <c r="AM62" s="340">
        <v>919201</v>
      </c>
      <c r="AN62" s="341">
        <v>43699</v>
      </c>
      <c r="AO62" s="342">
        <v>82.3</v>
      </c>
      <c r="AP62" s="343">
        <v>47219</v>
      </c>
      <c r="AQ62" s="344">
        <v>3.1</v>
      </c>
      <c r="AR62" s="345">
        <v>79.2</v>
      </c>
    </row>
    <row r="63" spans="1:44" x14ac:dyDescent="0.15">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x14ac:dyDescent="0.15">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x14ac:dyDescent="0.15">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1"/>
      <c r="AL67" s="261"/>
      <c r="AM67" s="261"/>
      <c r="AN67" s="261"/>
      <c r="AO67" s="261"/>
      <c r="AP67" s="261"/>
      <c r="AQ67" s="261"/>
      <c r="AR67" s="261"/>
      <c r="AS67" s="261"/>
      <c r="AT67" s="261"/>
    </row>
    <row r="68" spans="1:46" ht="13.5" hidden="1" customHeight="1" x14ac:dyDescent="0.15">
      <c r="AK68" s="261"/>
      <c r="AL68" s="261"/>
      <c r="AM68" s="261"/>
      <c r="AN68" s="261"/>
      <c r="AO68" s="261"/>
      <c r="AP68" s="261"/>
      <c r="AQ68" s="261"/>
      <c r="AR68" s="261"/>
    </row>
    <row r="69" spans="1:46" ht="13.5" hidden="1" customHeight="1" x14ac:dyDescent="0.15">
      <c r="AK69" s="261"/>
      <c r="AL69" s="261"/>
      <c r="AM69" s="261"/>
      <c r="AN69" s="261"/>
      <c r="AO69" s="261"/>
      <c r="AP69" s="261"/>
      <c r="AQ69" s="261"/>
      <c r="AR69" s="261"/>
    </row>
    <row r="70" spans="1:46" hidden="1" x14ac:dyDescent="0.15">
      <c r="AK70" s="261"/>
      <c r="AL70" s="261"/>
      <c r="AM70" s="261"/>
      <c r="AN70" s="261"/>
      <c r="AO70" s="261"/>
      <c r="AP70" s="261"/>
      <c r="AQ70" s="261"/>
      <c r="AR70" s="261"/>
    </row>
    <row r="71" spans="1:46" hidden="1" x14ac:dyDescent="0.15">
      <c r="AK71" s="261"/>
      <c r="AL71" s="261"/>
      <c r="AM71" s="261"/>
      <c r="AN71" s="261"/>
      <c r="AO71" s="261"/>
      <c r="AP71" s="261"/>
      <c r="AQ71" s="261"/>
      <c r="AR71" s="261"/>
    </row>
    <row r="72" spans="1:46" hidden="1" x14ac:dyDescent="0.15">
      <c r="AK72" s="261"/>
      <c r="AL72" s="261"/>
      <c r="AM72" s="261"/>
      <c r="AN72" s="261"/>
      <c r="AO72" s="261"/>
      <c r="AP72" s="261"/>
      <c r="AQ72" s="261"/>
      <c r="AR72" s="261"/>
    </row>
    <row r="73" spans="1:46" hidden="1" x14ac:dyDescent="0.15">
      <c r="AK73" s="261"/>
      <c r="AL73" s="261"/>
      <c r="AM73" s="261"/>
      <c r="AN73" s="261"/>
      <c r="AO73" s="261"/>
      <c r="AP73" s="261"/>
      <c r="AQ73" s="261"/>
      <c r="AR73" s="261"/>
    </row>
  </sheetData>
  <sheetProtection algorithmName="SHA-512" hashValue="SC/tqim+E3IdHOu2agBN45gWYu9D78msN8eaKnOXpq0N3o+q3yA+EApQyjEexEUsq4KVa5IekfMyH7Oe2jxcFA==" saltValue="Wp9uIPTBGtE1qp+PQTac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9" customWidth="1"/>
    <col min="126" max="16384" width="9" style="258" hidden="1"/>
  </cols>
  <sheetData>
    <row r="1" spans="2:125"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x14ac:dyDescent="0.15">
      <c r="B2" s="258"/>
      <c r="DG2" s="258"/>
    </row>
    <row r="3" spans="2:125" x14ac:dyDescent="0.1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x14ac:dyDescent="0.15"/>
    <row r="5" spans="2:125" x14ac:dyDescent="0.15"/>
    <row r="6" spans="2:125" x14ac:dyDescent="0.15"/>
    <row r="7" spans="2:125" x14ac:dyDescent="0.15"/>
    <row r="8" spans="2:125" x14ac:dyDescent="0.15"/>
    <row r="9" spans="2:125" x14ac:dyDescent="0.15">
      <c r="DU9" s="25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8"/>
    </row>
    <row r="18" spans="125:125" x14ac:dyDescent="0.15"/>
    <row r="19" spans="125:125" x14ac:dyDescent="0.15"/>
    <row r="20" spans="125:125" x14ac:dyDescent="0.15">
      <c r="DU20" s="258"/>
    </row>
    <row r="21" spans="125:125" x14ac:dyDescent="0.15">
      <c r="DU21" s="25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8"/>
    </row>
    <row r="29" spans="125:125" x14ac:dyDescent="0.15"/>
    <row r="30" spans="125:125" x14ac:dyDescent="0.15"/>
    <row r="31" spans="125:125" x14ac:dyDescent="0.15"/>
    <row r="32" spans="125:125" x14ac:dyDescent="0.15"/>
    <row r="33" spans="2:125" x14ac:dyDescent="0.15">
      <c r="B33" s="258"/>
      <c r="G33" s="258"/>
      <c r="I33" s="258"/>
    </row>
    <row r="34" spans="2:125" x14ac:dyDescent="0.15">
      <c r="C34" s="258"/>
      <c r="P34" s="258"/>
      <c r="DE34" s="258"/>
      <c r="DH34" s="258"/>
    </row>
    <row r="35" spans="2:125" x14ac:dyDescent="0.15">
      <c r="D35" s="258"/>
      <c r="E35" s="258"/>
      <c r="DG35" s="258"/>
      <c r="DJ35" s="258"/>
      <c r="DP35" s="258"/>
      <c r="DQ35" s="258"/>
      <c r="DR35" s="258"/>
      <c r="DS35" s="258"/>
      <c r="DT35" s="258"/>
      <c r="DU35" s="258"/>
    </row>
    <row r="36" spans="2:125" x14ac:dyDescent="0.1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x14ac:dyDescent="0.15">
      <c r="DU37" s="258"/>
    </row>
    <row r="38" spans="2:125" x14ac:dyDescent="0.15">
      <c r="DT38" s="258"/>
      <c r="DU38" s="258"/>
    </row>
    <row r="39" spans="2:125" x14ac:dyDescent="0.15"/>
    <row r="40" spans="2:125" x14ac:dyDescent="0.15">
      <c r="DH40" s="258"/>
    </row>
    <row r="41" spans="2:125" x14ac:dyDescent="0.15">
      <c r="DE41" s="258"/>
    </row>
    <row r="42" spans="2:125" x14ac:dyDescent="0.15">
      <c r="DG42" s="258"/>
      <c r="DJ42" s="258"/>
    </row>
    <row r="43" spans="2:125" x14ac:dyDescent="0.1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x14ac:dyDescent="0.15">
      <c r="DU44" s="258"/>
    </row>
    <row r="45" spans="2:125" x14ac:dyDescent="0.15"/>
    <row r="46" spans="2:125" x14ac:dyDescent="0.15"/>
    <row r="47" spans="2:125" x14ac:dyDescent="0.15"/>
    <row r="48" spans="2:125" x14ac:dyDescent="0.15">
      <c r="DT48" s="258"/>
      <c r="DU48" s="258"/>
    </row>
    <row r="49" spans="120:125" x14ac:dyDescent="0.15">
      <c r="DU49" s="258"/>
    </row>
    <row r="50" spans="120:125" x14ac:dyDescent="0.15">
      <c r="DU50" s="258"/>
    </row>
    <row r="51" spans="120:125" x14ac:dyDescent="0.15">
      <c r="DP51" s="258"/>
      <c r="DQ51" s="258"/>
      <c r="DR51" s="258"/>
      <c r="DS51" s="258"/>
      <c r="DT51" s="258"/>
      <c r="DU51" s="258"/>
    </row>
    <row r="52" spans="120:125" x14ac:dyDescent="0.15"/>
    <row r="53" spans="120:125" x14ac:dyDescent="0.15"/>
    <row r="54" spans="120:125" x14ac:dyDescent="0.15">
      <c r="DU54" s="258"/>
    </row>
    <row r="55" spans="120:125" x14ac:dyDescent="0.15"/>
    <row r="56" spans="120:125" x14ac:dyDescent="0.15"/>
    <row r="57" spans="120:125" x14ac:dyDescent="0.15"/>
    <row r="58" spans="120:125" x14ac:dyDescent="0.15">
      <c r="DU58" s="258"/>
    </row>
    <row r="59" spans="120:125" x14ac:dyDescent="0.15"/>
    <row r="60" spans="120:125" x14ac:dyDescent="0.15"/>
    <row r="61" spans="120:125" x14ac:dyDescent="0.15"/>
    <row r="62" spans="120:125" x14ac:dyDescent="0.15"/>
    <row r="63" spans="120:125" x14ac:dyDescent="0.15">
      <c r="DU63" s="258"/>
    </row>
    <row r="64" spans="120:125" x14ac:dyDescent="0.15">
      <c r="DT64" s="258"/>
      <c r="DU64" s="258"/>
    </row>
    <row r="65" spans="123:125" x14ac:dyDescent="0.15"/>
    <row r="66" spans="123:125" x14ac:dyDescent="0.15"/>
    <row r="67" spans="123:125" x14ac:dyDescent="0.15"/>
    <row r="68" spans="123:125" x14ac:dyDescent="0.15"/>
    <row r="69" spans="123:125" x14ac:dyDescent="0.15">
      <c r="DS69" s="258"/>
      <c r="DT69" s="258"/>
      <c r="DU69" s="25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8"/>
    </row>
    <row r="83" spans="116:125" x14ac:dyDescent="0.15">
      <c r="DM83" s="258"/>
      <c r="DN83" s="258"/>
      <c r="DO83" s="258"/>
      <c r="DP83" s="258"/>
      <c r="DQ83" s="258"/>
      <c r="DR83" s="258"/>
      <c r="DS83" s="258"/>
      <c r="DT83" s="258"/>
      <c r="DU83" s="258"/>
    </row>
    <row r="84" spans="116:125" x14ac:dyDescent="0.15"/>
    <row r="85" spans="116:125" x14ac:dyDescent="0.15"/>
    <row r="86" spans="116:125" x14ac:dyDescent="0.15"/>
    <row r="87" spans="116:125" x14ac:dyDescent="0.15"/>
    <row r="88" spans="116:125" x14ac:dyDescent="0.15">
      <c r="DU88" s="25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8"/>
      <c r="DT94" s="258"/>
      <c r="DU94" s="258"/>
    </row>
    <row r="95" spans="116:125" ht="13.5" customHeight="1" x14ac:dyDescent="0.15">
      <c r="DU95" s="25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8"/>
    </row>
    <row r="102" spans="124:125" ht="13.5" customHeight="1" x14ac:dyDescent="0.15"/>
    <row r="103" spans="124:125" ht="13.5" customHeight="1" x14ac:dyDescent="0.15"/>
    <row r="104" spans="124:125" ht="13.5" customHeight="1" x14ac:dyDescent="0.15">
      <c r="DT104" s="258"/>
      <c r="DU104" s="25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578</v>
      </c>
    </row>
    <row r="121" spans="125:125" ht="13.5" hidden="1" customHeight="1" x14ac:dyDescent="0.15">
      <c r="DU121" s="258"/>
    </row>
  </sheetData>
  <sheetProtection algorithmName="SHA-512" hashValue="Mkhae2un4ODucThuskfLc8JLAo9XEWTg50+r0YYwTy3x5l4FCjOMJqVZ/ny0kJH3+8eQtWma1uMtge58VuyqRg==" saltValue="9upoJA2nN4Wzv+d4GczT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9" customWidth="1"/>
    <col min="126" max="142" width="0" style="258" hidden="1" customWidth="1"/>
    <col min="143" max="16384" width="9" style="258" hidden="1"/>
  </cols>
  <sheetData>
    <row r="1" spans="1:125"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x14ac:dyDescent="0.15">
      <c r="B2" s="258"/>
      <c r="T2" s="258"/>
    </row>
    <row r="3" spans="1:125"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8"/>
      <c r="G33" s="258"/>
      <c r="I33" s="258"/>
    </row>
    <row r="34" spans="2:125" x14ac:dyDescent="0.15">
      <c r="C34" s="258"/>
      <c r="P34" s="258"/>
      <c r="R34" s="258"/>
      <c r="U34" s="258"/>
    </row>
    <row r="35" spans="2:125" x14ac:dyDescent="0.1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x14ac:dyDescent="0.15">
      <c r="F36" s="258"/>
      <c r="H36" s="258"/>
      <c r="J36" s="258"/>
      <c r="K36" s="258"/>
      <c r="L36" s="258"/>
      <c r="M36" s="258"/>
      <c r="N36" s="258"/>
      <c r="O36" s="258"/>
      <c r="Q36" s="258"/>
      <c r="S36" s="258"/>
      <c r="V36" s="258"/>
    </row>
    <row r="37" spans="2:125" x14ac:dyDescent="0.15"/>
    <row r="38" spans="2:125" x14ac:dyDescent="0.15"/>
    <row r="39" spans="2:125" x14ac:dyDescent="0.15"/>
    <row r="40" spans="2:125" x14ac:dyDescent="0.15">
      <c r="U40" s="258"/>
    </row>
    <row r="41" spans="2:125" x14ac:dyDescent="0.15">
      <c r="R41" s="258"/>
    </row>
    <row r="42" spans="2:125" x14ac:dyDescent="0.1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x14ac:dyDescent="0.15">
      <c r="Q43" s="258"/>
      <c r="S43" s="258"/>
      <c r="V43" s="25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579</v>
      </c>
    </row>
  </sheetData>
  <sheetProtection algorithmName="SHA-512" hashValue="t5XzXVfN9vTBxElLOk2lVbPP38pdb3dPfWezisf+q80ox6oAixQM7uvhVCyd7KQWA/Wna+3ewnGM8DSa5qVHZw==" saltValue="x538v9lBWRWZyNEIol6n6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04" t="s">
        <v>3</v>
      </c>
      <c r="D47" s="1204"/>
      <c r="E47" s="1205"/>
      <c r="F47" s="11">
        <v>17</v>
      </c>
      <c r="G47" s="12">
        <v>16.2</v>
      </c>
      <c r="H47" s="12">
        <v>14.87</v>
      </c>
      <c r="I47" s="12">
        <v>12.94</v>
      </c>
      <c r="J47" s="13">
        <v>13.1</v>
      </c>
    </row>
    <row r="48" spans="2:10" ht="57.75" customHeight="1" x14ac:dyDescent="0.15">
      <c r="B48" s="14"/>
      <c r="C48" s="1206" t="s">
        <v>4</v>
      </c>
      <c r="D48" s="1206"/>
      <c r="E48" s="1207"/>
      <c r="F48" s="15">
        <v>2.2400000000000002</v>
      </c>
      <c r="G48" s="16">
        <v>2.4300000000000002</v>
      </c>
      <c r="H48" s="16">
        <v>1.97</v>
      </c>
      <c r="I48" s="16">
        <v>1.65</v>
      </c>
      <c r="J48" s="17">
        <v>3.43</v>
      </c>
    </row>
    <row r="49" spans="2:10" ht="57.75" customHeight="1" thickBot="1" x14ac:dyDescent="0.2">
      <c r="B49" s="18"/>
      <c r="C49" s="1208" t="s">
        <v>5</v>
      </c>
      <c r="D49" s="1208"/>
      <c r="E49" s="1209"/>
      <c r="F49" s="19" t="s">
        <v>585</v>
      </c>
      <c r="G49" s="20" t="s">
        <v>586</v>
      </c>
      <c r="H49" s="20" t="s">
        <v>587</v>
      </c>
      <c r="I49" s="20" t="s">
        <v>588</v>
      </c>
      <c r="J49" s="21">
        <v>1.88</v>
      </c>
    </row>
    <row r="50" spans="2:10" x14ac:dyDescent="0.15"/>
  </sheetData>
  <sheetProtection algorithmName="SHA-512" hashValue="c72VEMWMXBi7AHXEnfTvjvSqw+uqZ1th/p+V5oMa4rD7C0QgQuSplOJfCmIdHSGL1n0Jbx1z1ruBv0hdedESog==" saltValue="xSrF6YCzgJ7T2bAIi+xO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畠山　聖野</cp:lastModifiedBy>
  <dcterms:created xsi:type="dcterms:W3CDTF">2023-02-20T03:20:54Z</dcterms:created>
  <dcterms:modified xsi:type="dcterms:W3CDTF">2023-10-25T23:41:08Z</dcterms:modified>
  <cp:category/>
</cp:coreProperties>
</file>