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1\上下水道課\001■上下水道課共通\006■経営戦略（経営比較分析含）\02経営比較分析\R4（令和３年度決算）\【経営比較分析表】2021_012297_47_1718（公共・特環）\"/>
    </mc:Choice>
  </mc:AlternateContent>
  <xr:revisionPtr revIDLastSave="0" documentId="13_ncr:1_{18BFEAA7-1B18-4394-965B-7F22087CB7E8}" xr6:coauthVersionLast="47" xr6:coauthVersionMax="47" xr10:uidLastSave="{00000000-0000-0000-0000-000000000000}"/>
  <workbookProtection workbookAlgorithmName="SHA-512" workbookHashValue="slpY+8qYf9m9Cfgq5snyYEto2JHnfb/iQPsHd98joGTl8BH/+oj7TW5R2vW1AMK5mNh/cfXkDr19esHjaDrKEQ==" workbookSaltValue="BIXKjMD6r2st541ueyMJU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B10"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<sst xmlns="http://schemas.openxmlformats.org/spreadsheetml/2006/main" count="236" uniqueCount="118">
  <si>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</si>
  <si>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</si>
  <si>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</si>
  <si>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</si>
  <si>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</si>
  <si>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</si>
  <si>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</si>
  <si>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</si>
  <si>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</si>
  <si>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</si>
  <si>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</si>
  <si>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</si>
  <si>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</si>
  <si>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</si>
  <si>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</si>
  <si>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</si>
  <si>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</si>
  <si>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</si>
  <si>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</si>
  <si>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</si>
  <si>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</si>
  <si>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</si>
  <si>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</si>
  <si>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</si>
  <si>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</si>
  <si>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</si>
  <si>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</si>
  <si>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</si>
  <si>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</si>
  <si>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</si>
  <si>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</si>
  <si>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</si>
  <si>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</si>
  <si>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</si>
  <si>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</si>
  <si>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</si>
  <si>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</si>
  <si>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</si>
  <si>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</si>
  <si>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</si>
  <si>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</si>
  <si>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</si>
  <si>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</si>
  <si>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</si>
  <si>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</si>
  <si>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</si>
  <si>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</si>
  <si>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</si>
  <si>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</si>
  <si>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</si>
  <si>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</si>
  <si>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</si>
  <si>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</si>
  <si>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</si>
  <si>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</si>
  <si>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</si>
  <si>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</si>
  <si>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</si>
  <si>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</si>
  <si>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</si>
  <si>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</si>
  <si>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</si>
  <si>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</si>
  <si>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</si>
  <si>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</si>
  <si>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</si>
  <si>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</si>
  <si>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</si>
  <si>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</si>
  <si>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</si>
  <si>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</si>
  <si>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</si>
  <si>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</si>
  <si>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</si>
  <si>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</si>
  <si>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</si>
  <si>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</si>
  <si>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</si>
  <si>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</si>
  <si>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</si>
  <si>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</si>
  <si>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</si>
  <si>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</si>
  <si>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</si>
  <si>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</si>
  <si>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</si>
  <si>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</si>
  <si>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</si>
  <si>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</si>
  <si>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</si>
  <si>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</si>
  <si>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</si>
  <si>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</si>
  <si>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</si>
  <si>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</si>
  <si>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</si>
  <si>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</si>
  <si>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</si>
  <si>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</si>
  <si>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</si>
  <si>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</si>
  <si>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</si>
  <si>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</si>
  <si>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</si>
  <si>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</si>
  <si>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</si>
  <si>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</si>
  <si>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</si>
  <si>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</si>
  <si>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</si>
  <si>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</si>
  <si>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</si>
  <si>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</si>
  <si>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</si>
  <si>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</si>
  <si>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本市の公共下水道事業は、平成２年に富良野処理場が供用開始されており、平成30年度に策定したストックマネジメント計画に基づき、機械設備、電気設備等の更新を実施しています。老朽化の指標である管渠老朽化率や管渠改善率については、下水道管路の耐用年数を超過するものが少ない状況であり、老朽管の更新は実施していないため数値は表記されておりません。しかしながら、管渠（下水道路）等の老朽化についても、耐用年数だけでなく管種や劣化状況等にも注視し、定期的な点検を実施して安全安心な下水道事業の運営に努めていく必要があります。</t>
    </r>
    <rPh sb="158" eb="160">
      <t>ヒョウキ</t>
    </rPh>
    <phoneticPr fontId="4"/>
  </si>
  <si>
    <t>　少子高齢化社会を迎え、人口減少が進む中で使用料収入の増加は見込めない状況であります。汚水処理原価や他の指標等の推移を予測しながら、経費節減に努めるとともに、老朽化対策や維持管理費の増加が想定される中で、現行の経営戦略により経営基盤強化と財政マネジメントの向上を図り、持続可能な事業経営を実施していく必要があります。
　令和４年度から企業会計となることから、資産の管理・財政状況を把握したうえで、持続可能な事業経営を実施していきたいと考えています。</t>
    <rPh sb="6" eb="8">
      <t>シャカイ</t>
    </rPh>
    <rPh sb="9" eb="10">
      <t>ムカ</t>
    </rPh>
    <rPh sb="12" eb="14">
      <t>ジンコウ</t>
    </rPh>
    <rPh sb="14" eb="16">
      <t>ゲンショウ</t>
    </rPh>
    <rPh sb="17" eb="18">
      <t>スス</t>
    </rPh>
    <rPh sb="19" eb="20">
      <t>ナカ</t>
    </rPh>
    <rPh sb="27" eb="29">
      <t>ゾウカ</t>
    </rPh>
    <rPh sb="30" eb="32">
      <t>ミコ</t>
    </rPh>
    <rPh sb="35" eb="37">
      <t>ジョウキョウ</t>
    </rPh>
    <rPh sb="59" eb="61">
      <t>ヨソク</t>
    </rPh>
    <rPh sb="94" eb="96">
      <t>ソウテイ</t>
    </rPh>
    <rPh sb="102" eb="104">
      <t>ゲンコウ</t>
    </rPh>
    <rPh sb="141" eb="143">
      <t>ケイエイ</t>
    </rPh>
    <rPh sb="160" eb="162">
      <t>レイワ</t>
    </rPh>
    <rPh sb="217" eb="218">
      <t>カンガ</t>
    </rPh>
    <phoneticPr fontId="4"/>
  </si>
  <si>
    <t xml:space="preserve">※令和4年度から地方公営企業法を適用し、企業会計となることから令和３年度は打切決算を行っています。
①収益的収支比率
　コロナ禍の影響により使用料の減少、地方債償還金の増加により低い値となっております。人口減少等により使用料収入の増加が見込めないため、経費節減に努める必要があります。　　　　　　　
④企業債残高対事業規模比率
　類似団体平均より低い状況ですが、下水道事業は住民福祉の向上（地方自治法の本旨）と独立採算制（地方公営企業法の原則）を持ち合わせていることから、今後も使用料収入と国が定める繰入基準に基づき財源確保しながら必要な施設更新を行い事業経営を図っていく必要があります。
⑤経費回収率
　使用料で回収すべき経費をどの程度賄えているかの指標です。類似団体平均値より高い状況ですが、人口減少や高齢化が進む中で使用料収入の増加が見込めないため、計画的な維持管理を行い経費等の削減に努める必要があります。
⑥汚水処理原価
　汚水処理の施設整備や維持管理費の両方を含めた汚水処理コストの指標です。汚水処理維持管理費の減少により、前年度より低くなっています。
⑦施設利用率
　施設の利用状況や適正規模を判断する指標です。類似団体平均値よりやや高い状況であり、処理人口に対し概ね適正規模であると判断できます。
⑧水洗化率
　類似団体平均値よりも高い水準で推移しています。今後も水洗化普及促進に向けた啓発を実施し、指標の向上に努めていきます。
</t>
    <rPh sb="8" eb="14">
      <t>チホウコウエイキギョウ</t>
    </rPh>
    <rPh sb="14" eb="15">
      <t>ホウ</t>
    </rPh>
    <rPh sb="16" eb="18">
      <t>テキヨウ</t>
    </rPh>
    <rPh sb="64" eb="65">
      <t>カ</t>
    </rPh>
    <rPh sb="66" eb="68">
      <t>エイキョウ</t>
    </rPh>
    <rPh sb="96" eb="97">
      <t>カ</t>
    </rPh>
    <rPh sb="104" eb="106">
      <t>ゲンショウ</t>
    </rPh>
    <rPh sb="106" eb="107">
      <t>ナド</t>
    </rPh>
    <rPh sb="111" eb="113">
      <t>ゾウカ</t>
    </rPh>
    <rPh sb="116" eb="119">
      <t>ゼンネンド</t>
    </rPh>
    <rPh sb="121" eb="122">
      <t>ヒク</t>
    </rPh>
    <rPh sb="123" eb="124">
      <t>アタイ</t>
    </rPh>
    <rPh sb="128" eb="130">
      <t>ジンコウ</t>
    </rPh>
    <rPh sb="130" eb="132">
      <t>ゲンショウ</t>
    </rPh>
    <rPh sb="133" eb="136">
      <t>コウレイカ</t>
    </rPh>
    <rPh sb="137" eb="138">
      <t>スス</t>
    </rPh>
    <rPh sb="139" eb="141">
      <t>シヨウ</t>
    </rPh>
    <rPh sb="141" eb="142">
      <t>リョウ</t>
    </rPh>
    <rPh sb="142" eb="144">
      <t>シュウニュウ</t>
    </rPh>
    <rPh sb="145" eb="147">
      <t>ゾウカ</t>
    </rPh>
    <rPh sb="148" eb="150">
      <t>ミコ</t>
    </rPh>
    <rPh sb="274" eb="277">
      <t>シヨウリョウ</t>
    </rPh>
    <rPh sb="301" eb="303">
      <t>ヒツヨウ</t>
    </rPh>
    <rPh sb="304" eb="306">
      <t>シセツ</t>
    </rPh>
    <rPh sb="306" eb="308">
      <t>コウシン</t>
    </rPh>
    <rPh sb="309" eb="310">
      <t>オコナ</t>
    </rPh>
    <rPh sb="311" eb="313">
      <t>ジギョウ</t>
    </rPh>
    <rPh sb="313" eb="315">
      <t>ケイエイ</t>
    </rPh>
    <rPh sb="316" eb="317">
      <t>ハカ</t>
    </rPh>
    <rPh sb="331" eb="333">
      <t>ケイヒ</t>
    </rPh>
    <rPh sb="338" eb="341">
      <t>シヨウリョウ</t>
    </rPh>
    <rPh sb="342" eb="344">
      <t>カイシュウ</t>
    </rPh>
    <rPh sb="347" eb="349">
      <t>ケイヒ</t>
    </rPh>
    <rPh sb="352" eb="354">
      <t>テイド</t>
    </rPh>
    <rPh sb="354" eb="355">
      <t>マカナ</t>
    </rPh>
    <rPh sb="361" eb="363">
      <t>シヒョウ</t>
    </rPh>
    <rPh sb="377" eb="379">
      <t>ジョウキョウ</t>
    </rPh>
    <rPh sb="383" eb="385">
      <t>ジンコウ</t>
    </rPh>
    <rPh sb="385" eb="387">
      <t>ゲンショウ</t>
    </rPh>
    <rPh sb="388" eb="391">
      <t>コウレイカ</t>
    </rPh>
    <rPh sb="392" eb="393">
      <t>スス</t>
    </rPh>
    <rPh sb="394" eb="395">
      <t>ナカ</t>
    </rPh>
    <rPh sb="396" eb="399">
      <t>シヨウリョウ</t>
    </rPh>
    <rPh sb="399" eb="401">
      <t>シュウニュウ</t>
    </rPh>
    <rPh sb="402" eb="404">
      <t>ゾウカ</t>
    </rPh>
    <rPh sb="405" eb="407">
      <t>ミコ</t>
    </rPh>
    <rPh sb="413" eb="415">
      <t>ケイカク</t>
    </rPh>
    <rPh sb="415" eb="416">
      <t>テキ</t>
    </rPh>
    <rPh sb="417" eb="419">
      <t>イジ</t>
    </rPh>
    <rPh sb="419" eb="421">
      <t>カンリ</t>
    </rPh>
    <rPh sb="422" eb="423">
      <t>オコナ</t>
    </rPh>
    <rPh sb="424" eb="426">
      <t>ケイヒ</t>
    </rPh>
    <rPh sb="426" eb="427">
      <t>トウ</t>
    </rPh>
    <rPh sb="428" eb="430">
      <t>サクゲン</t>
    </rPh>
    <rPh sb="431" eb="432">
      <t>ツト</t>
    </rPh>
    <rPh sb="434" eb="436">
      <t>ヒツヨウ</t>
    </rPh>
    <rPh sb="474" eb="478">
      <t>オスイショリ</t>
    </rPh>
    <rPh sb="482" eb="484">
      <t>シヒョウ</t>
    </rPh>
    <rPh sb="508" eb="509">
      <t>ヒク</t>
    </rPh>
    <rPh sb="522" eb="526">
      <t>ユウシュウスイリョウ</t>
    </rPh>
    <rPh sb="532" eb="536">
      <t>オスイショリ</t>
    </rPh>
    <rPh sb="537" eb="538">
      <t>ヨウ</t>
    </rPh>
    <rPh sb="540" eb="542">
      <t>ヒヨウ</t>
    </rPh>
    <rPh sb="543" eb="544">
      <t>アラワ</t>
    </rPh>
    <rPh sb="554" eb="555">
      <t>カ</t>
    </rPh>
    <rPh sb="558" eb="560">
      <t>ユウシュウ</t>
    </rPh>
    <rPh sb="563" eb="564">
      <t>ゲン</t>
    </rPh>
    <rPh sb="564" eb="565">
      <t>ショウ</t>
    </rPh>
    <rPh sb="573" eb="576">
      <t>ゼンネンド</t>
    </rPh>
    <rPh sb="578" eb="579">
      <t>タカ</t>
    </rPh>
    <rPh sb="604" eb="606">
      <t>テキセイスイセンカリツルイジレイワネンドキギョウカイケイレイワネンドウチキケッサンオコナ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</si>
</sst>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FF"/>
      <name val="ＭＳ ゴシック"/>
      <family val="3"/>
      <charset val="128"/>
    </font>
    <font>
      <sz val="11"/>
      <name val="ＭＳ ゴシック"/>
      <family val="3"/>
      <charset val="128"/>
    </font>
    <font>
      <sz val="9.5"/>
      <name val="ＭＳ ゴシック"/>
      <family val="3"/>
      <charset val="128"/>
    </font>
    <font>
      <sz val="9.5"/>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D7-4CA7-A4AD-62431616AF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0.15</c:v>
                </c:pt>
                <c:pt idx="4">
                  <c:v>0.15</c:v>
                </c:pt>
              </c:numCache>
            </c:numRef>
          </c:val>
          <c:smooth val="0"/>
          <c:extLst>
            <c:ext xmlns:c16="http://schemas.microsoft.com/office/drawing/2014/chart" uri="{C3380CC4-5D6E-409C-BE32-E72D297353CC}">
              <c16:uniqueId val="{00000001-D3D7-4CA7-A4AD-62431616AF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67.47</c:v>
                </c:pt>
                <c:pt idx="1">
                  <c:v>66.3</c:v>
                </c:pt>
                <c:pt idx="2">
                  <c:v>64.569999999999993</c:v>
                </c:pt>
                <c:pt idx="3">
                  <c:v>63.66</c:v>
                </c:pt>
                <c:pt idx="4">
                  <c:v>63.69</c:v>
                </c:pt>
              </c:numCache>
            </c:numRef>
          </c:val>
          <c:extLst>
            <c:ext xmlns:c16="http://schemas.microsoft.com/office/drawing/2014/chart" uri="{C3380CC4-5D6E-409C-BE32-E72D297353CC}">
              <c16:uniqueId val="{00000000-835A-4596-8F50-06DD37192B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56.72</c:v>
                </c:pt>
                <c:pt idx="4">
                  <c:v>56.43</c:v>
                </c:pt>
              </c:numCache>
            </c:numRef>
          </c:val>
          <c:smooth val="0"/>
          <c:extLst>
            <c:ext xmlns:c16="http://schemas.microsoft.com/office/drawing/2014/chart" uri="{C3380CC4-5D6E-409C-BE32-E72D297353CC}">
              <c16:uniqueId val="{00000001-835A-4596-8F50-06DD37192B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96.58</c:v>
                </c:pt>
                <c:pt idx="1">
                  <c:v>96.78</c:v>
                </c:pt>
                <c:pt idx="2">
                  <c:v>97.07</c:v>
                </c:pt>
                <c:pt idx="3">
                  <c:v>97.31</c:v>
                </c:pt>
                <c:pt idx="4">
                  <c:v>97.48</c:v>
                </c:pt>
              </c:numCache>
            </c:numRef>
          </c:val>
          <c:extLst>
            <c:ext xmlns:c16="http://schemas.microsoft.com/office/drawing/2014/chart" uri="{C3380CC4-5D6E-409C-BE32-E72D297353CC}">
              <c16:uniqueId val="{00000000-A715-464C-BED7-E9932311F2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90.72</c:v>
                </c:pt>
                <c:pt idx="4">
                  <c:v>91.07</c:v>
                </c:pt>
              </c:numCache>
            </c:numRef>
          </c:val>
          <c:smooth val="0"/>
          <c:extLst>
            <c:ext xmlns:c16="http://schemas.microsoft.com/office/drawing/2014/chart" uri="{C3380CC4-5D6E-409C-BE32-E72D297353CC}">
              <c16:uniqueId val="{00000001-A715-464C-BED7-E9932311F2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77.23</c:v>
                </c:pt>
                <c:pt idx="1">
                  <c:v>77.34</c:v>
                </c:pt>
                <c:pt idx="2">
                  <c:v>91.32</c:v>
                </c:pt>
                <c:pt idx="3">
                  <c:v>85.24</c:v>
                </c:pt>
                <c:pt idx="4">
                  <c:v>81.87</c:v>
                </c:pt>
              </c:numCache>
            </c:numRef>
          </c:val>
          <c:extLst>
            <c:ext xmlns:c16="http://schemas.microsoft.com/office/drawing/2014/chart" uri="{C3380CC4-5D6E-409C-BE32-E72D297353CC}">
              <c16:uniqueId val="{00000000-F313-48D1-9AFC-4311B93B2C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3-48D1-9AFC-4311B93B2C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ED-4545-B7E7-54E6D6ADB3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ED-4545-B7E7-54E6D6ADB3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1-4F41-9270-EFE3FF0975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1-4F41-9270-EFE3FF0975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E-4511-80C1-5418091FF2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E-4511-80C1-5418091FF2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1B-4AEE-BE47-91F46C12A5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1B-4AEE-BE47-91F46C12A5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361.76</c:v>
                </c:pt>
                <c:pt idx="1">
                  <c:v>472.97</c:v>
                </c:pt>
                <c:pt idx="2">
                  <c:v>445.58</c:v>
                </c:pt>
                <c:pt idx="3">
                  <c:v>660.78</c:v>
                </c:pt>
                <c:pt idx="4">
                  <c:v>694.72</c:v>
                </c:pt>
              </c:numCache>
            </c:numRef>
          </c:val>
          <c:extLst>
            <c:ext xmlns:c16="http://schemas.microsoft.com/office/drawing/2014/chart" uri="{C3380CC4-5D6E-409C-BE32-E72D297353CC}">
              <c16:uniqueId val="{00000000-AA02-4CE5-8422-10CAE670EF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789.08</c:v>
                </c:pt>
                <c:pt idx="4">
                  <c:v>747.84</c:v>
                </c:pt>
              </c:numCache>
            </c:numRef>
          </c:val>
          <c:smooth val="0"/>
          <c:extLst>
            <c:ext xmlns:c16="http://schemas.microsoft.com/office/drawing/2014/chart" uri="{C3380CC4-5D6E-409C-BE32-E72D297353CC}">
              <c16:uniqueId val="{00000001-AA02-4CE5-8422-10CAE670EF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109.48</c:v>
                </c:pt>
                <c:pt idx="1">
                  <c:v>103.44</c:v>
                </c:pt>
                <c:pt idx="2">
                  <c:v>110.66</c:v>
                </c:pt>
                <c:pt idx="3">
                  <c:v>97.74</c:v>
                </c:pt>
                <c:pt idx="4">
                  <c:v>97.51</c:v>
                </c:pt>
              </c:numCache>
            </c:numRef>
          </c:val>
          <c:extLst>
            <c:ext xmlns:c16="http://schemas.microsoft.com/office/drawing/2014/chart" uri="{C3380CC4-5D6E-409C-BE32-E72D297353CC}">
              <c16:uniqueId val="{00000000-E058-4B2F-B57A-8FC46E5059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88.25</c:v>
                </c:pt>
                <c:pt idx="4">
                  <c:v>90.17</c:v>
                </c:pt>
              </c:numCache>
            </c:numRef>
          </c:val>
          <c:smooth val="0"/>
          <c:extLst>
            <c:ext xmlns:c16="http://schemas.microsoft.com/office/drawing/2014/chart" uri="{C3380CC4-5D6E-409C-BE32-E72D297353CC}">
              <c16:uniqueId val="{00000001-E058-4B2F-B57A-8FC46E5059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164.14</c:v>
                </c:pt>
                <c:pt idx="1">
                  <c:v>173.44</c:v>
                </c:pt>
                <c:pt idx="2">
                  <c:v>163.93</c:v>
                </c:pt>
                <c:pt idx="3">
                  <c:v>187.58</c:v>
                </c:pt>
                <c:pt idx="4">
                  <c:v>171.47</c:v>
                </c:pt>
              </c:numCache>
            </c:numRef>
          </c:val>
          <c:extLst>
            <c:ext xmlns:c16="http://schemas.microsoft.com/office/drawing/2014/chart" uri="{C3380CC4-5D6E-409C-BE32-E72D297353CC}">
              <c16:uniqueId val="{00000000-484E-4D6F-A65D-AEA72EF8AF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176.37</c:v>
                </c:pt>
                <c:pt idx="4">
                  <c:v>173.17</c:v>
                </c:pt>
              </c:numCache>
            </c:numRef>
          </c:val>
          <c:smooth val="0"/>
          <c:extLst>
            <c:ext xmlns:c16="http://schemas.microsoft.com/office/drawing/2014/chart" uri="{C3380CC4-5D6E-409C-BE32-E72D297353CC}">
              <c16:uniqueId val="{00000001-484E-4D6F-A65D-AEA72EF8AF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富良野市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20617</v>
      </c>
      <c r="AM8" s="37"/>
      <c r="AN8" s="37"/>
      <c r="AO8" s="37"/>
      <c r="AP8" s="37"/>
      <c r="AQ8" s="37"/>
      <c r="AR8" s="37"/>
      <c r="AS8" s="37"/>
      <c r="AT8" s="38">
        <f>データ!T6</f>
        <v>600.71</v>
      </c>
      <c r="AU8" s="38"/>
      <c r="AV8" s="38"/>
      <c r="AW8" s="38"/>
      <c r="AX8" s="38"/>
      <c r="AY8" s="38"/>
      <c r="AZ8" s="38"/>
      <c r="BA8" s="38"/>
      <c r="BB8" s="38">
        <f>データ!U6</f>
        <v>34.32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75.180000000000007</v>
      </c>
      <c r="Q10" s="38"/>
      <c r="R10" s="38"/>
      <c r="S10" s="38"/>
      <c r="T10" s="38"/>
      <c r="U10" s="38"/>
      <c r="V10" s="38"/>
      <c r="W10" s="38">
        <f>データ!Q6</f>
        <v>79.459999999999994</v>
      </c>
      <c r="X10" s="38"/>
      <c r="Y10" s="38"/>
      <c r="Z10" s="38"/>
      <c r="AA10" s="38"/>
      <c r="AB10" s="38"/>
      <c r="AC10" s="38"/>
      <c r="AD10" s="37">
        <f>データ!R6</f>
        <v>3542</v>
      </c>
      <c r="AE10" s="37"/>
      <c r="AF10" s="37"/>
      <c r="AG10" s="37"/>
      <c r="AH10" s="37"/>
      <c r="AI10" s="37"/>
      <c r="AJ10" s="37"/>
      <c r="AK10" s="2"/>
      <c r="AL10" s="37">
        <f>データ!V6</f>
        <v>15256</v>
      </c>
      <c r="AM10" s="37"/>
      <c r="AN10" s="37"/>
      <c r="AO10" s="37"/>
      <c r="AP10" s="37"/>
      <c r="AQ10" s="37"/>
      <c r="AR10" s="37"/>
      <c r="AS10" s="37"/>
      <c r="AT10" s="38">
        <f>データ!W6</f>
        <v>4.8499999999999996</v>
      </c>
      <c r="AU10" s="38"/>
      <c r="AV10" s="38"/>
      <c r="AW10" s="38"/>
      <c r="AX10" s="38"/>
      <c r="AY10" s="38"/>
      <c r="AZ10" s="38"/>
      <c r="BA10" s="38"/>
      <c r="BB10" s="38">
        <f>データ!X6</f>
        <v>3145.57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2"/>
      <c r="BN17" s="82"/>
      <c r="BO17" s="82"/>
      <c r="BP17" s="82"/>
      <c r="BQ17" s="82"/>
      <c r="BR17" s="82"/>
      <c r="BS17" s="82"/>
      <c r="BT17" s="82"/>
      <c r="BU17" s="82"/>
      <c r="BV17" s="82"/>
      <c r="BW17" s="82"/>
      <c r="BX17" s="82"/>
      <c r="BY17" s="82"/>
      <c r="BZ17" s="8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2"/>
      <c r="BN18" s="82"/>
      <c r="BO18" s="82"/>
      <c r="BP18" s="82"/>
      <c r="BQ18" s="82"/>
      <c r="BR18" s="82"/>
      <c r="BS18" s="82"/>
      <c r="BT18" s="82"/>
      <c r="BU18" s="82"/>
      <c r="BV18" s="82"/>
      <c r="BW18" s="82"/>
      <c r="BX18" s="82"/>
      <c r="BY18" s="82"/>
      <c r="BZ18" s="8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2"/>
      <c r="BN19" s="82"/>
      <c r="BO19" s="82"/>
      <c r="BP19" s="82"/>
      <c r="BQ19" s="82"/>
      <c r="BR19" s="82"/>
      <c r="BS19" s="82"/>
      <c r="BT19" s="82"/>
      <c r="BU19" s="82"/>
      <c r="BV19" s="82"/>
      <c r="BW19" s="82"/>
      <c r="BX19" s="82"/>
      <c r="BY19" s="82"/>
      <c r="BZ19" s="8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2"/>
      <c r="BN20" s="82"/>
      <c r="BO20" s="82"/>
      <c r="BP20" s="82"/>
      <c r="BQ20" s="82"/>
      <c r="BR20" s="82"/>
      <c r="BS20" s="82"/>
      <c r="BT20" s="82"/>
      <c r="BU20" s="82"/>
      <c r="BV20" s="82"/>
      <c r="BW20" s="82"/>
      <c r="BX20" s="82"/>
      <c r="BY20" s="82"/>
      <c r="BZ20" s="8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2"/>
      <c r="BN21" s="82"/>
      <c r="BO21" s="82"/>
      <c r="BP21" s="82"/>
      <c r="BQ21" s="82"/>
      <c r="BR21" s="82"/>
      <c r="BS21" s="82"/>
      <c r="BT21" s="82"/>
      <c r="BU21" s="82"/>
      <c r="BV21" s="82"/>
      <c r="BW21" s="82"/>
      <c r="BX21" s="82"/>
      <c r="BY21" s="82"/>
      <c r="BZ21" s="8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2"/>
      <c r="BN22" s="82"/>
      <c r="BO22" s="82"/>
      <c r="BP22" s="82"/>
      <c r="BQ22" s="82"/>
      <c r="BR22" s="82"/>
      <c r="BS22" s="82"/>
      <c r="BT22" s="82"/>
      <c r="BU22" s="82"/>
      <c r="BV22" s="82"/>
      <c r="BW22" s="82"/>
      <c r="BX22" s="82"/>
      <c r="BY22" s="82"/>
      <c r="BZ22" s="8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2"/>
      <c r="BN23" s="82"/>
      <c r="BO23" s="82"/>
      <c r="BP23" s="82"/>
      <c r="BQ23" s="82"/>
      <c r="BR23" s="82"/>
      <c r="BS23" s="82"/>
      <c r="BT23" s="82"/>
      <c r="BU23" s="82"/>
      <c r="BV23" s="82"/>
      <c r="BW23" s="82"/>
      <c r="BX23" s="82"/>
      <c r="BY23" s="82"/>
      <c r="BZ23" s="8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2"/>
      <c r="BN24" s="82"/>
      <c r="BO24" s="82"/>
      <c r="BP24" s="82"/>
      <c r="BQ24" s="82"/>
      <c r="BR24" s="82"/>
      <c r="BS24" s="82"/>
      <c r="BT24" s="82"/>
      <c r="BU24" s="82"/>
      <c r="BV24" s="82"/>
      <c r="BW24" s="82"/>
      <c r="BX24" s="82"/>
      <c r="BY24" s="82"/>
      <c r="BZ24" s="8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2"/>
      <c r="BN25" s="82"/>
      <c r="BO25" s="82"/>
      <c r="BP25" s="82"/>
      <c r="BQ25" s="82"/>
      <c r="BR25" s="82"/>
      <c r="BS25" s="82"/>
      <c r="BT25" s="82"/>
      <c r="BU25" s="82"/>
      <c r="BV25" s="82"/>
      <c r="BW25" s="82"/>
      <c r="BX25" s="82"/>
      <c r="BY25" s="82"/>
      <c r="BZ25" s="8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2"/>
      <c r="BN26" s="82"/>
      <c r="BO26" s="82"/>
      <c r="BP26" s="82"/>
      <c r="BQ26" s="82"/>
      <c r="BR26" s="82"/>
      <c r="BS26" s="82"/>
      <c r="BT26" s="82"/>
      <c r="BU26" s="82"/>
      <c r="BV26" s="82"/>
      <c r="BW26" s="82"/>
      <c r="BX26" s="82"/>
      <c r="BY26" s="82"/>
      <c r="BZ26" s="8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2"/>
      <c r="BN27" s="82"/>
      <c r="BO27" s="82"/>
      <c r="BP27" s="82"/>
      <c r="BQ27" s="82"/>
      <c r="BR27" s="82"/>
      <c r="BS27" s="82"/>
      <c r="BT27" s="82"/>
      <c r="BU27" s="82"/>
      <c r="BV27" s="82"/>
      <c r="BW27" s="82"/>
      <c r="BX27" s="82"/>
      <c r="BY27" s="82"/>
      <c r="BZ27" s="8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2"/>
      <c r="BN28" s="82"/>
      <c r="BO28" s="82"/>
      <c r="BP28" s="82"/>
      <c r="BQ28" s="82"/>
      <c r="BR28" s="82"/>
      <c r="BS28" s="82"/>
      <c r="BT28" s="82"/>
      <c r="BU28" s="82"/>
      <c r="BV28" s="82"/>
      <c r="BW28" s="82"/>
      <c r="BX28" s="82"/>
      <c r="BY28" s="82"/>
      <c r="BZ28" s="8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2"/>
      <c r="BN29" s="82"/>
      <c r="BO29" s="82"/>
      <c r="BP29" s="82"/>
      <c r="BQ29" s="82"/>
      <c r="BR29" s="82"/>
      <c r="BS29" s="82"/>
      <c r="BT29" s="82"/>
      <c r="BU29" s="82"/>
      <c r="BV29" s="82"/>
      <c r="BW29" s="82"/>
      <c r="BX29" s="82"/>
      <c r="BY29" s="82"/>
      <c r="BZ29" s="8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2"/>
      <c r="BN30" s="82"/>
      <c r="BO30" s="82"/>
      <c r="BP30" s="82"/>
      <c r="BQ30" s="82"/>
      <c r="BR30" s="82"/>
      <c r="BS30" s="82"/>
      <c r="BT30" s="82"/>
      <c r="BU30" s="82"/>
      <c r="BV30" s="82"/>
      <c r="BW30" s="82"/>
      <c r="BX30" s="82"/>
      <c r="BY30" s="82"/>
      <c r="BZ30" s="8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2"/>
      <c r="BN31" s="82"/>
      <c r="BO31" s="82"/>
      <c r="BP31" s="82"/>
      <c r="BQ31" s="82"/>
      <c r="BR31" s="82"/>
      <c r="BS31" s="82"/>
      <c r="BT31" s="82"/>
      <c r="BU31" s="82"/>
      <c r="BV31" s="82"/>
      <c r="BW31" s="82"/>
      <c r="BX31" s="82"/>
      <c r="BY31" s="82"/>
      <c r="BZ31" s="8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2"/>
      <c r="BN32" s="82"/>
      <c r="BO32" s="82"/>
      <c r="BP32" s="82"/>
      <c r="BQ32" s="82"/>
      <c r="BR32" s="82"/>
      <c r="BS32" s="82"/>
      <c r="BT32" s="82"/>
      <c r="BU32" s="82"/>
      <c r="BV32" s="82"/>
      <c r="BW32" s="82"/>
      <c r="BX32" s="82"/>
      <c r="BY32" s="82"/>
      <c r="BZ32" s="8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2"/>
      <c r="BN33" s="82"/>
      <c r="BO33" s="82"/>
      <c r="BP33" s="82"/>
      <c r="BQ33" s="82"/>
      <c r="BR33" s="82"/>
      <c r="BS33" s="82"/>
      <c r="BT33" s="82"/>
      <c r="BU33" s="82"/>
      <c r="BV33" s="82"/>
      <c r="BW33" s="82"/>
      <c r="BX33" s="82"/>
      <c r="BY33" s="82"/>
      <c r="BZ33" s="8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2"/>
      <c r="BN34" s="82"/>
      <c r="BO34" s="82"/>
      <c r="BP34" s="82"/>
      <c r="BQ34" s="82"/>
      <c r="BR34" s="82"/>
      <c r="BS34" s="82"/>
      <c r="BT34" s="82"/>
      <c r="BU34" s="82"/>
      <c r="BV34" s="82"/>
      <c r="BW34" s="82"/>
      <c r="BX34" s="82"/>
      <c r="BY34" s="82"/>
      <c r="BZ34" s="8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2"/>
      <c r="BN35" s="82"/>
      <c r="BO35" s="82"/>
      <c r="BP35" s="82"/>
      <c r="BQ35" s="82"/>
      <c r="BR35" s="82"/>
      <c r="BS35" s="82"/>
      <c r="BT35" s="82"/>
      <c r="BU35" s="82"/>
      <c r="BV35" s="82"/>
      <c r="BW35" s="82"/>
      <c r="BX35" s="82"/>
      <c r="BY35" s="82"/>
      <c r="BZ35" s="8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2"/>
      <c r="BN36" s="82"/>
      <c r="BO36" s="82"/>
      <c r="BP36" s="82"/>
      <c r="BQ36" s="82"/>
      <c r="BR36" s="82"/>
      <c r="BS36" s="82"/>
      <c r="BT36" s="82"/>
      <c r="BU36" s="82"/>
      <c r="BV36" s="82"/>
      <c r="BW36" s="82"/>
      <c r="BX36" s="82"/>
      <c r="BY36" s="82"/>
      <c r="BZ36" s="8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2"/>
      <c r="BN37" s="82"/>
      <c r="BO37" s="82"/>
      <c r="BP37" s="82"/>
      <c r="BQ37" s="82"/>
      <c r="BR37" s="82"/>
      <c r="BS37" s="82"/>
      <c r="BT37" s="82"/>
      <c r="BU37" s="82"/>
      <c r="BV37" s="82"/>
      <c r="BW37" s="82"/>
      <c r="BX37" s="82"/>
      <c r="BY37" s="82"/>
      <c r="BZ37" s="8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2"/>
      <c r="BN38" s="82"/>
      <c r="BO38" s="82"/>
      <c r="BP38" s="82"/>
      <c r="BQ38" s="82"/>
      <c r="BR38" s="82"/>
      <c r="BS38" s="82"/>
      <c r="BT38" s="82"/>
      <c r="BU38" s="82"/>
      <c r="BV38" s="82"/>
      <c r="BW38" s="82"/>
      <c r="BX38" s="82"/>
      <c r="BY38" s="82"/>
      <c r="BZ38" s="8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2"/>
      <c r="BN39" s="82"/>
      <c r="BO39" s="82"/>
      <c r="BP39" s="82"/>
      <c r="BQ39" s="82"/>
      <c r="BR39" s="82"/>
      <c r="BS39" s="82"/>
      <c r="BT39" s="82"/>
      <c r="BU39" s="82"/>
      <c r="BV39" s="82"/>
      <c r="BW39" s="82"/>
      <c r="BX39" s="82"/>
      <c r="BY39" s="82"/>
      <c r="BZ39" s="8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2"/>
      <c r="BN40" s="82"/>
      <c r="BO40" s="82"/>
      <c r="BP40" s="82"/>
      <c r="BQ40" s="82"/>
      <c r="BR40" s="82"/>
      <c r="BS40" s="82"/>
      <c r="BT40" s="82"/>
      <c r="BU40" s="82"/>
      <c r="BV40" s="82"/>
      <c r="BW40" s="82"/>
      <c r="BX40" s="82"/>
      <c r="BY40" s="82"/>
      <c r="BZ40" s="8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2"/>
      <c r="BN41" s="82"/>
      <c r="BO41" s="82"/>
      <c r="BP41" s="82"/>
      <c r="BQ41" s="82"/>
      <c r="BR41" s="82"/>
      <c r="BS41" s="82"/>
      <c r="BT41" s="82"/>
      <c r="BU41" s="82"/>
      <c r="BV41" s="82"/>
      <c r="BW41" s="82"/>
      <c r="BX41" s="82"/>
      <c r="BY41" s="82"/>
      <c r="BZ41" s="8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2"/>
      <c r="BN42" s="82"/>
      <c r="BO42" s="82"/>
      <c r="BP42" s="82"/>
      <c r="BQ42" s="82"/>
      <c r="BR42" s="82"/>
      <c r="BS42" s="82"/>
      <c r="BT42" s="82"/>
      <c r="BU42" s="82"/>
      <c r="BV42" s="82"/>
      <c r="BW42" s="82"/>
      <c r="BX42" s="82"/>
      <c r="BY42" s="82"/>
      <c r="BZ42" s="8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2"/>
      <c r="BN43" s="82"/>
      <c r="BO43" s="82"/>
      <c r="BP43" s="82"/>
      <c r="BQ43" s="82"/>
      <c r="BR43" s="82"/>
      <c r="BS43" s="82"/>
      <c r="BT43" s="82"/>
      <c r="BU43" s="82"/>
      <c r="BV43" s="82"/>
      <c r="BW43" s="82"/>
      <c r="BX43" s="82"/>
      <c r="BY43" s="82"/>
      <c r="BZ43" s="8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5"/>
      <c r="BM44" s="86"/>
      <c r="BN44" s="86"/>
      <c r="BO44" s="86"/>
      <c r="BP44" s="86"/>
      <c r="BQ44" s="86"/>
      <c r="BR44" s="86"/>
      <c r="BS44" s="86"/>
      <c r="BT44" s="86"/>
      <c r="BU44" s="86"/>
      <c r="BV44" s="86"/>
      <c r="BW44" s="86"/>
      <c r="BX44" s="86"/>
      <c r="BY44" s="86"/>
      <c r="BZ44" s="8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F6/+YeYNNjlWXOVS44Pkof52ZIPu4+33zwj6CyX+XUg8uXH+YWHOG5q0JIs6B2TfCJ6UvC7XydagJE62fEgPXQ==" saltValue="kIBqf8rMuXawSMv+z2vG3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12297</v>
      </c>
      <c r="D6" s="19">
        <f t="shared" si="3"/>
        <v>47</v>
      </c>
      <c r="E6" s="19">
        <f t="shared" si="3"/>
        <v>17</v>
      </c>
      <c r="F6" s="19">
        <f t="shared" si="3"/>
        <v>1</v>
      </c>
      <c r="G6" s="19">
        <f t="shared" si="3"/>
        <v>0</v>
      </c>
      <c r="H6" s="19" t="str">
        <f t="shared" si="3"/>
        <v>北海道　富良野市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75.180000000000007</v>
      </c>
      <c r="Q6" s="20">
        <f t="shared" si="3"/>
        <v>79.459999999999994</v>
      </c>
      <c r="R6" s="20">
        <f t="shared" si="3"/>
        <v>3542</v>
      </c>
      <c r="S6" s="20">
        <f t="shared" si="3"/>
        <v>20617</v>
      </c>
      <c r="T6" s="20">
        <f t="shared" si="3"/>
        <v>600.71</v>
      </c>
      <c r="U6" s="20">
        <f t="shared" si="3"/>
        <v>34.32</v>
      </c>
      <c r="V6" s="20">
        <f t="shared" si="3"/>
        <v>15256</v>
      </c>
      <c r="W6" s="20">
        <f t="shared" si="3"/>
        <v>4.8499999999999996</v>
      </c>
      <c r="X6" s="20">
        <f t="shared" si="3"/>
        <v>3145.57</v>
      </c>
      <c r="Y6" s="21">
        <f>IF(Y7="",NA(),Y7)</f>
        <v>77.23</v>
      </c>
      <c r="Z6" s="21">
        <f t="shared" ref="Z6:AH6" si="4">IF(Z7="",NA(),Z7)</f>
        <v>77.34</v>
      </c>
      <c r="AA6" s="21">
        <f t="shared" si="4"/>
        <v>91.32</v>
      </c>
      <c r="AB6" s="21">
        <f t="shared" si="4"/>
        <v>85.24</v>
      </c>
      <c r="AC6" s="21">
        <f t="shared" si="4"/>
        <v>81.87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361.76</v>
      </c>
      <c r="BG6" s="21">
        <f t="shared" ref="BG6:BO6" si="7">IF(BG7="",NA(),BG7)</f>
        <v>472.97</v>
      </c>
      <c r="BH6" s="21">
        <f t="shared" si="7"/>
        <v>445.58</v>
      </c>
      <c r="BI6" s="21">
        <f t="shared" si="7"/>
        <v>660.78</v>
      </c>
      <c r="BJ6" s="21">
        <f t="shared" si="7"/>
        <v>694.72</v>
      </c>
      <c r="BK6" s="21">
        <f t="shared" si="7"/>
        <v>966.33</v>
      </c>
      <c r="BL6" s="21">
        <f t="shared" si="7"/>
        <v>958.81</v>
      </c>
      <c r="BM6" s="21">
        <f t="shared" si="7"/>
        <v>1001.3</v>
      </c>
      <c r="BN6" s="21">
        <f t="shared" si="7"/>
        <v>789.08</v>
      </c>
      <c r="BO6" s="21">
        <f t="shared" si="7"/>
        <v>747.84</v>
      </c>
      <c r="BP6" s="20" t="str">
        <f>IF(BP7="","",IF(BP7="-","【-】","【"&amp;SUBSTITUTE(TEXT(BP7,"#,##0.00"),"-","△")&amp;"】"))</f>
        <v>【669.11】</v>
      </c>
      <c r="BQ6" s="21">
        <f>IF(BQ7="",NA(),BQ7)</f>
        <v>109.48</v>
      </c>
      <c r="BR6" s="21">
        <f t="shared" ref="BR6:BZ6" si="8">IF(BR7="",NA(),BR7)</f>
        <v>103.44</v>
      </c>
      <c r="BS6" s="21">
        <f t="shared" si="8"/>
        <v>110.66</v>
      </c>
      <c r="BT6" s="21">
        <f t="shared" si="8"/>
        <v>97.74</v>
      </c>
      <c r="BU6" s="21">
        <f t="shared" si="8"/>
        <v>97.51</v>
      </c>
      <c r="BV6" s="21">
        <f t="shared" si="8"/>
        <v>81.739999999999995</v>
      </c>
      <c r="BW6" s="21">
        <f t="shared" si="8"/>
        <v>82.88</v>
      </c>
      <c r="BX6" s="21">
        <f t="shared" si="8"/>
        <v>81.88</v>
      </c>
      <c r="BY6" s="21">
        <f t="shared" si="8"/>
        <v>88.25</v>
      </c>
      <c r="BZ6" s="21">
        <f t="shared" si="8"/>
        <v>90.17</v>
      </c>
      <c r="CA6" s="20" t="str">
        <f>IF(CA7="","",IF(CA7="-","【-】","【"&amp;SUBSTITUTE(TEXT(CA7,"#,##0.00"),"-","△")&amp;"】"))</f>
        <v>【99.73】</v>
      </c>
      <c r="CB6" s="21">
        <f>IF(CB7="",NA(),CB7)</f>
        <v>164.14</v>
      </c>
      <c r="CC6" s="21">
        <f t="shared" ref="CC6:CK6" si="9">IF(CC7="",NA(),CC7)</f>
        <v>173.44</v>
      </c>
      <c r="CD6" s="21">
        <f t="shared" si="9"/>
        <v>163.93</v>
      </c>
      <c r="CE6" s="21">
        <f t="shared" si="9"/>
        <v>187.58</v>
      </c>
      <c r="CF6" s="21">
        <f t="shared" si="9"/>
        <v>171.47</v>
      </c>
      <c r="CG6" s="21">
        <f t="shared" si="9"/>
        <v>194.31</v>
      </c>
      <c r="CH6" s="21">
        <f t="shared" si="9"/>
        <v>190.99</v>
      </c>
      <c r="CI6" s="21">
        <f t="shared" si="9"/>
        <v>187.55</v>
      </c>
      <c r="CJ6" s="21">
        <f t="shared" si="9"/>
        <v>176.37</v>
      </c>
      <c r="CK6" s="21">
        <f t="shared" si="9"/>
        <v>173.17</v>
      </c>
      <c r="CL6" s="20" t="str">
        <f>IF(CL7="","",IF(CL7="-","【-】","【"&amp;SUBSTITUTE(TEXT(CL7,"#,##0.00"),"-","△")&amp;"】"))</f>
        <v>【134.98】</v>
      </c>
      <c r="CM6" s="21">
        <f>IF(CM7="",NA(),CM7)</f>
        <v>67.47</v>
      </c>
      <c r="CN6" s="21">
        <f t="shared" ref="CN6:CV6" si="10">IF(CN7="",NA(),CN7)</f>
        <v>66.3</v>
      </c>
      <c r="CO6" s="21">
        <f t="shared" si="10"/>
        <v>64.569999999999993</v>
      </c>
      <c r="CP6" s="21">
        <f t="shared" si="10"/>
        <v>63.66</v>
      </c>
      <c r="CQ6" s="21">
        <f t="shared" si="10"/>
        <v>63.69</v>
      </c>
      <c r="CR6" s="21">
        <f t="shared" si="10"/>
        <v>53.5</v>
      </c>
      <c r="CS6" s="21">
        <f t="shared" si="10"/>
        <v>52.58</v>
      </c>
      <c r="CT6" s="21">
        <f t="shared" si="10"/>
        <v>50.94</v>
      </c>
      <c r="CU6" s="21">
        <f t="shared" si="10"/>
        <v>56.72</v>
      </c>
      <c r="CV6" s="21">
        <f t="shared" si="10"/>
        <v>56.43</v>
      </c>
      <c r="CW6" s="20" t="str">
        <f>IF(CW7="","",IF(CW7="-","【-】","【"&amp;SUBSTITUTE(TEXT(CW7,"#,##0.00"),"-","△")&amp;"】"))</f>
        <v>【59.99】</v>
      </c>
      <c r="CX6" s="21">
        <f>IF(CX7="",NA(),CX7)</f>
        <v>96.58</v>
      </c>
      <c r="CY6" s="21">
        <f t="shared" ref="CY6:DG6" si="11">IF(CY7="",NA(),CY7)</f>
        <v>96.78</v>
      </c>
      <c r="CZ6" s="21">
        <f t="shared" si="11"/>
        <v>97.07</v>
      </c>
      <c r="DA6" s="21">
        <f t="shared" si="11"/>
        <v>97.31</v>
      </c>
      <c r="DB6" s="21">
        <f t="shared" si="11"/>
        <v>97.48</v>
      </c>
      <c r="DC6" s="21">
        <f t="shared" si="11"/>
        <v>83.51</v>
      </c>
      <c r="DD6" s="21">
        <f t="shared" si="11"/>
        <v>83.02</v>
      </c>
      <c r="DE6" s="21">
        <f t="shared" si="11"/>
        <v>82.55</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0.15</v>
      </c>
      <c r="EN6" s="21">
        <f t="shared" si="14"/>
        <v>0.15</v>
      </c>
      <c r="EO6" s="20" t="str">
        <f>IF(EO7="","",IF(EO7="-","【-】","【"&amp;SUBSTITUTE(TEXT(EO7,"#,##0.00"),"-","△")&amp;"】"))</f>
        <v>【0.24】</v>
      </c>
    </row>
    <row r="7" spans="1:145" s="22" customFormat="1" x14ac:dyDescent="0.15">
      <c r="A7" s="14"/>
      <c r="B7" s="23">
        <v>2021</v>
      </c>
      <c r="C7" s="23">
        <v>12297</v>
      </c>
      <c r="D7" s="23">
        <v>47</v>
      </c>
      <c r="E7" s="23">
        <v>17</v>
      </c>
      <c r="F7" s="23">
        <v>1</v>
      </c>
      <c r="G7" s="23">
        <v>0</v>
      </c>
      <c r="H7" s="23" t="s">
        <v>96</v>
      </c>
      <c r="I7" s="23" t="s">
        <v>97</v>
      </c>
      <c r="J7" s="23" t="s">
        <v>98</v>
      </c>
      <c r="K7" s="23" t="s">
        <v>99</v>
      </c>
      <c r="L7" s="23" t="s">
        <v>100</v>
      </c>
      <c r="M7" s="23" t="s">
        <v>101</v>
      </c>
      <c r="N7" s="24" t="s">
        <v>102</v>
      </c>
      <c r="O7" s="24" t="s">
        <v>103</v>
      </c>
      <c r="P7" s="24">
        <v>75.180000000000007</v>
      </c>
      <c r="Q7" s="24">
        <v>79.459999999999994</v>
      </c>
      <c r="R7" s="24">
        <v>3542</v>
      </c>
      <c r="S7" s="24">
        <v>20617</v>
      </c>
      <c r="T7" s="24">
        <v>600.71</v>
      </c>
      <c r="U7" s="24">
        <v>34.32</v>
      </c>
      <c r="V7" s="24">
        <v>15256</v>
      </c>
      <c r="W7" s="24">
        <v>4.8499999999999996</v>
      </c>
      <c r="X7" s="24">
        <v>3145.57</v>
      </c>
      <c r="Y7" s="24">
        <v>77.23</v>
      </c>
      <c r="Z7" s="24">
        <v>77.34</v>
      </c>
      <c r="AA7" s="24">
        <v>91.32</v>
      </c>
      <c r="AB7" s="24">
        <v>85.24</v>
      </c>
      <c r="AC7" s="24">
        <v>81.87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361.76</v>
      </c>
      <c r="BG7" s="24">
        <v>472.97</v>
      </c>
      <c r="BH7" s="24">
        <v>445.58</v>
      </c>
      <c r="BI7" s="24">
        <v>660.78</v>
      </c>
      <c r="BJ7" s="24">
        <v>694.72</v>
      </c>
      <c r="BK7" s="24">
        <v>966.33</v>
      </c>
      <c r="BL7" s="24">
        <v>958.81</v>
      </c>
      <c r="BM7" s="24">
        <v>1001.3</v>
      </c>
      <c r="BN7" s="24">
        <v>789.08</v>
      </c>
      <c r="BO7" s="24">
        <v>747.84</v>
      </c>
      <c r="BP7" s="24">
        <v>669.11</v>
      </c>
      <c r="BQ7" s="24">
        <v>109.48</v>
      </c>
      <c r="BR7" s="24">
        <v>103.44</v>
      </c>
      <c r="BS7" s="24">
        <v>110.66</v>
      </c>
      <c r="BT7" s="24">
        <v>97.74</v>
      </c>
      <c r="BU7" s="24">
        <v>97.51</v>
      </c>
      <c r="BV7" s="24">
        <v>81.739999999999995</v>
      </c>
      <c r="BW7" s="24">
        <v>82.88</v>
      </c>
      <c r="BX7" s="24">
        <v>81.88</v>
      </c>
      <c r="BY7" s="24">
        <v>88.25</v>
      </c>
      <c r="BZ7" s="24">
        <v>90.17</v>
      </c>
      <c r="CA7" s="24">
        <v>99.73</v>
      </c>
      <c r="CB7" s="24">
        <v>164.14</v>
      </c>
      <c r="CC7" s="24">
        <v>173.44</v>
      </c>
      <c r="CD7" s="24">
        <v>163.93</v>
      </c>
      <c r="CE7" s="24">
        <v>187.58</v>
      </c>
      <c r="CF7" s="24">
        <v>171.47</v>
      </c>
      <c r="CG7" s="24">
        <v>194.31</v>
      </c>
      <c r="CH7" s="24">
        <v>190.99</v>
      </c>
      <c r="CI7" s="24">
        <v>187.55</v>
      </c>
      <c r="CJ7" s="24">
        <v>176.37</v>
      </c>
      <c r="CK7" s="24">
        <v>173.17</v>
      </c>
      <c r="CL7" s="24">
        <v>134.97999999999999</v>
      </c>
      <c r="CM7" s="24">
        <v>67.47</v>
      </c>
      <c r="CN7" s="24">
        <v>66.3</v>
      </c>
      <c r="CO7" s="24">
        <v>64.569999999999993</v>
      </c>
      <c r="CP7" s="24">
        <v>63.66</v>
      </c>
      <c r="CQ7" s="24">
        <v>63.69</v>
      </c>
      <c r="CR7" s="24">
        <v>53.5</v>
      </c>
      <c r="CS7" s="24">
        <v>52.58</v>
      </c>
      <c r="CT7" s="24">
        <v>50.94</v>
      </c>
      <c r="CU7" s="24">
        <v>56.72</v>
      </c>
      <c r="CV7" s="24">
        <v>56.43</v>
      </c>
      <c r="CW7" s="24">
        <v>59.99</v>
      </c>
      <c r="CX7" s="24">
        <v>96.58</v>
      </c>
      <c r="CY7" s="24">
        <v>96.78</v>
      </c>
      <c r="CZ7" s="24">
        <v>97.07</v>
      </c>
      <c r="DA7" s="24">
        <v>97.31</v>
      </c>
      <c r="DB7" s="24">
        <v>97.48</v>
      </c>
      <c r="DC7" s="24">
        <v>83.51</v>
      </c>
      <c r="DD7" s="24">
        <v>83.02</v>
      </c>
      <c r="DE7" s="24">
        <v>82.55</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関澤　弘美</cp:lastModifiedBy>
  <dcterms:created xsi:type="dcterms:W3CDTF">2023-01-12T23:51:19Z</dcterms:created>
  <dcterms:modified xsi:type="dcterms:W3CDTF">2023-01-20T10:19:18Z</dcterms:modified>
  <cp:category/>
</cp:coreProperties>
</file>