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2\上下水道課\001■上下水道課共通\006■経営戦略（経営比較分析含）\02経営比較分析\R3（令和２年度決算）\【経営比較分析表】2020_012297_47_1718（公共・特環）\"/>
    </mc:Choice>
  </mc:AlternateContent>
  <workbookProtection workbookAlgorithmName="SHA-512" workbookHashValue="RTgaOFW4XmhFuUn1arxWzHrruKCxksjmkb58IuchaGFX5NOMhsqrX2NambCPZqyHI8bo4N4tjwlBVLuOxdVyDg==" workbookSaltValue="wwjIUhG/DSolTRj5rIVvz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<sst xmlns="http://schemas.openxmlformats.org/spreadsheetml/2006/main" count="236" uniqueCount="119">
  <si>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</si>
  <si>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</si>
  <si>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</si>
  <si>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</si>
  <si>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</si>
  <si>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</si>
  <si>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</si>
  <si>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</si>
  <si>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</si>
  <si>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</si>
  <si>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</si>
  <si>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</si>
  <si>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</si>
  <si>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</si>
  <si>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</si>
  <si>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</si>
  <si>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</si>
  <si>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</si>
  <si>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</si>
  <si>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</si>
  <si>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</si>
  <si>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</si>
  <si>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</si>
  <si>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</si>
  <si>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</si>
  <si>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</si>
  <si>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</si>
  <si>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</si>
  <si>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</si>
  <si>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</si>
  <si>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</si>
  <si>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</si>
  <si>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</si>
  <si>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</si>
  <si>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</si>
  <si>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</si>
  <si>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</si>
  <si>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</si>
  <si>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</si>
  <si>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</si>
  <si>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</si>
  <si>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</si>
  <si>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</si>
  <si>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</si>
  <si>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</si>
  <si>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</si>
  <si>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</si>
  <si>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</si>
  <si>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</si>
  <si>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</si>
  <si>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</si>
  <si>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</si>
  <si>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</si>
  <si>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</si>
  <si>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</si>
  <si>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</si>
  <si>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</si>
  <si>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</si>
  <si>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</si>
  <si>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</si>
  <si>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</si>
  <si>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</si>
  <si>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</si>
  <si>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</si>
  <si>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</si>
  <si>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</si>
  <si>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</si>
  <si>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</si>
  <si>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</si>
  <si>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</si>
  <si>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</si>
  <si>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</si>
  <si>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</si>
  <si>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</si>
  <si>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</si>
  <si>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</si>
  <si>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</si>
  <si>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</si>
  <si>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</si>
  <si>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</si>
  <si>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</si>
  <si>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</si>
  <si>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</si>
  <si>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</si>
  <si>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</si>
  <si>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</si>
  <si>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</si>
  <si>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</si>
  <si>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</si>
  <si>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</si>
  <si>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</si>
  <si>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</si>
  <si>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</si>
  <si>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</si>
  <si>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</si>
  <si>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</si>
  <si>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</si>
  <si>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</si>
  <si>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富良野市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</si>
  <si>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</si>
  <si>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</si>
  <si>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</si>
  <si>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</si>
  <si>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</si>
  <si>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</si>
  <si>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</si>
  <si>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</si>
  <si>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</si>
  <si>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</si>
  <si>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</si>
  <si>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</si>
  <si>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</si>
  <si>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</si>
  <si>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</si>
  <si>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</si>
  <si>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</si>
  <si>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特定環境保全公共下水道処理区域は、高齢化率も高く人口減少が進んでいる状況であり、使用料収入の増加及び水洗化率の向上は厳しい状況となっています。
　事業経営のためには一般会計からの繰入金が不可欠であり、現行の経営戦略により、経営基盤強化と財政マネジメントの向上を図り、持続可能な事業経営を実施してく必要があります。
　現在、令和４年度から公営企業会計の適用に向けて着手しており、資産の管理・財政状況を把握した上で、持続可能な事業経営を実施していきたいと考えています。</t>
    <rPh sb="25" eb="27">
      <t>ジンコウ</t>
    </rPh>
    <rPh sb="27" eb="29">
      <t>ゲンショウ</t>
    </rPh>
    <rPh sb="30" eb="31">
      <t>スス</t>
    </rPh>
    <rPh sb="41" eb="44">
      <t>シヨウリョウ</t>
    </rPh>
    <rPh sb="76" eb="78">
      <t>ケイエイ</t>
    </rPh>
    <rPh sb="101" eb="103">
      <t>ゲンコウ</t>
    </rPh>
    <rPh sb="141" eb="143">
      <t>ケイエイ</t>
    </rPh>
    <rPh sb="149" eb="151">
      <t>ヒツヨウ</t>
    </rPh>
    <rPh sb="162" eb="164">
      <t>レイワ</t>
    </rPh>
    <phoneticPr fontId="4"/>
  </si>
  <si>
    <r>
      <t>　</t>
    </r>
    <r>
      <rPr>
        <sz val="11"/>
        <rFont val="ＭＳ ゴシック"/>
        <family val="3"/>
        <charset val="128"/>
      </rPr>
      <t>特定環境保全公共下水道の処理場及び管渠設備については、供用開始から18年が経過し、機械設備や電気設備の耐用年数が概ね10年から20年となっていることから、今後、処理場設備の更新が必要となってきます。
　老朽化の指標である管渠老朽化率や管渠改善率については、下水道管路の耐用年数を超過するものが少ない状況であり、老朽管の更新は実施していないため数値は標記されておりません。しかしながら、管渠（下水道路）等の老朽化についても、耐用年数だけでなく管種や劣化状況等にも注視し、定期的な点検を実施して安全安心な下水道事業の運営に努めていく必要があります。</t>
    </r>
    <rPh sb="28" eb="30">
      <t>キョウヨウ</t>
    </rPh>
    <rPh sb="78" eb="80">
      <t>コンゴ</t>
    </rPh>
    <phoneticPr fontId="4"/>
  </si>
  <si>
    <t>①収益的収支比率
　令和２年度は、維持管理費・地方債償還金の費用の増加により、一般会計からの繰入金が増加したことで、前年度より高くなっております。
④企業債残高対事業規模比率
　地方債現在高は減少していきますが、一般会計からの基準外繰入等で賄っている状況です。
⑤経費回収率
　使用料で回収すべき経費をどの程度賄えているかの指標です。令和２年度は、汚水処理に係る経費が減少のため当該指標が高くなっております。
⑥汚水処理原価
　汚水処理の施設整備や維持管理費の両方を含めた指標です。令和２年度は、汚水処理に係る経費が減少のため当該指標が低くなっております。
⑦施設利用率
　施設の利用状況や規模を判断する指標です。処理場建設時は50％を超える施設利用率を見込んでいましたが、30％前後で推移しております。処理区域内人口の減少、節水型設備の普及等により低くなっている状況です。
⑧水洗化率
　類似団体平均値と同程度であり、今後も水洗化普及促進に向けた啓発を実施し、指標の向上に努めていきます。</t>
    <rPh sb="10" eb="12">
      <t>レイワ</t>
    </rPh>
    <rPh sb="17" eb="19">
      <t>イジ</t>
    </rPh>
    <rPh sb="19" eb="21">
      <t>カンリ</t>
    </rPh>
    <rPh sb="21" eb="22">
      <t>ヒ</t>
    </rPh>
    <rPh sb="23" eb="26">
      <t>チホウサイ</t>
    </rPh>
    <rPh sb="26" eb="28">
      <t>ショウカン</t>
    </rPh>
    <rPh sb="28" eb="29">
      <t>キン</t>
    </rPh>
    <rPh sb="30" eb="32">
      <t>ヒヨウ</t>
    </rPh>
    <rPh sb="33" eb="35">
      <t>ゾウカ</t>
    </rPh>
    <rPh sb="50" eb="52">
      <t>ゾウカ</t>
    </rPh>
    <rPh sb="63" eb="64">
      <t>タカ</t>
    </rPh>
    <rPh sb="120" eb="121">
      <t>マカナ</t>
    </rPh>
    <rPh sb="139" eb="142">
      <t>シヨウリョウ</t>
    </rPh>
    <rPh sb="143" eb="145">
      <t>カイシュウ</t>
    </rPh>
    <rPh sb="148" eb="150">
      <t>ケイヒ</t>
    </rPh>
    <rPh sb="153" eb="155">
      <t>テイド</t>
    </rPh>
    <rPh sb="155" eb="156">
      <t>マカナ</t>
    </rPh>
    <rPh sb="162" eb="164">
      <t>シヒョウ</t>
    </rPh>
    <rPh sb="167" eb="169">
      <t>レイワ</t>
    </rPh>
    <rPh sb="170" eb="172">
      <t>ネンド</t>
    </rPh>
    <rPh sb="174" eb="176">
      <t>オスイ</t>
    </rPh>
    <rPh sb="176" eb="178">
      <t>ショリ</t>
    </rPh>
    <rPh sb="179" eb="180">
      <t>カカ</t>
    </rPh>
    <rPh sb="181" eb="183">
      <t>ケイヒ</t>
    </rPh>
    <rPh sb="184" eb="186">
      <t>ゲンショウ</t>
    </rPh>
    <rPh sb="189" eb="191">
      <t>トウガイ</t>
    </rPh>
    <rPh sb="191" eb="193">
      <t>シヒョウ</t>
    </rPh>
    <rPh sb="194" eb="195">
      <t>タカ</t>
    </rPh>
    <rPh sb="231" eb="232">
      <t>ホウ</t>
    </rPh>
    <rPh sb="241" eb="243">
      <t>レイワ</t>
    </rPh>
    <rPh sb="244" eb="246">
      <t>ネンド</t>
    </rPh>
    <rPh sb="248" eb="250">
      <t>オスイ</t>
    </rPh>
    <rPh sb="250" eb="252">
      <t>ショリ</t>
    </rPh>
    <rPh sb="253" eb="254">
      <t>カカ</t>
    </rPh>
    <rPh sb="255" eb="257">
      <t>ケイヒ</t>
    </rPh>
    <rPh sb="258" eb="260">
      <t>ゲンショウ</t>
    </rPh>
    <rPh sb="263" eb="265">
      <t>トウガイ</t>
    </rPh>
    <rPh sb="265" eb="267">
      <t>シヒョウ</t>
    </rPh>
    <rPh sb="268" eb="269">
      <t>ヒク</t>
    </rPh>
    <rPh sb="287" eb="289">
      <t>シセツ</t>
    </rPh>
    <rPh sb="290" eb="292">
      <t>リヨウ</t>
    </rPh>
    <rPh sb="292" eb="294">
      <t>ジョウキョウ</t>
    </rPh>
    <rPh sb="295" eb="297">
      <t>キボ</t>
    </rPh>
    <rPh sb="298" eb="300">
      <t>ハンダン</t>
    </rPh>
    <rPh sb="302" eb="304">
      <t>シヒョウ</t>
    </rPh>
    <rPh sb="340" eb="342">
      <t>ゼンゴ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</si>
</sst>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FB-4D66-8537-F5F92DB22A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23FB-4D66-8537-F5F92DB22A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30.76</c:v>
                </c:pt>
                <c:pt idx="1">
                  <c:v>30.76</c:v>
                </c:pt>
                <c:pt idx="2">
                  <c:v>30.22</c:v>
                </c:pt>
                <c:pt idx="3">
                  <c:v>31.96</c:v>
                </c:pt>
                <c:pt idx="4">
                  <c:v>29.89</c:v>
                </c:pt>
              </c:numCache>
            </c:numRef>
          </c:val>
          <c:extLst>
            <c:ext xmlns:c16="http://schemas.microsoft.com/office/drawing/2014/chart" uri="{C3380CC4-5D6E-409C-BE32-E72D297353CC}">
              <c16:uniqueId val="{00000000-D219-46D8-8B7A-CCF583A82D1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D219-46D8-8B7A-CCF583A82D1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83.62</c:v>
                </c:pt>
                <c:pt idx="1">
                  <c:v>83.01</c:v>
                </c:pt>
                <c:pt idx="2">
                  <c:v>83.5</c:v>
                </c:pt>
                <c:pt idx="3">
                  <c:v>84.91</c:v>
                </c:pt>
                <c:pt idx="4">
                  <c:v>85.1</c:v>
                </c:pt>
              </c:numCache>
            </c:numRef>
          </c:val>
          <c:extLst>
            <c:ext xmlns:c16="http://schemas.microsoft.com/office/drawing/2014/chart" uri="{C3380CC4-5D6E-409C-BE32-E72D297353CC}">
              <c16:uniqueId val="{00000000-ED03-4943-A6D4-BA9550EC1C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ED03-4943-A6D4-BA9550EC1C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98.22</c:v>
                </c:pt>
                <c:pt idx="1">
                  <c:v>91.31</c:v>
                </c:pt>
                <c:pt idx="2">
                  <c:v>73.95</c:v>
                </c:pt>
                <c:pt idx="3">
                  <c:v>79.819999999999993</c:v>
                </c:pt>
                <c:pt idx="4">
                  <c:v>89.33</c:v>
                </c:pt>
              </c:numCache>
            </c:numRef>
          </c:val>
          <c:extLst>
            <c:ext xmlns:c16="http://schemas.microsoft.com/office/drawing/2014/chart" uri="{C3380CC4-5D6E-409C-BE32-E72D297353CC}">
              <c16:uniqueId val="{00000000-D40E-4AB4-B467-AD60252ABC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0E-4AB4-B467-AD60252ABC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6C-40B4-B50C-A18E13FBFF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C-40B4-B50C-A18E13FBFF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14-4397-91E9-85AF78627A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14-4397-91E9-85AF78627A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49-4760-B3F0-5012F3583C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49-4760-B3F0-5012F3583C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32-4ACA-91E0-A4CCED086D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32-4ACA-91E0-A4CCED086D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79-4A78-99A3-2EF67D940C2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E979-4A78-99A3-2EF67D940C2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90.52</c:v>
                </c:pt>
                <c:pt idx="1">
                  <c:v>99.76</c:v>
                </c:pt>
                <c:pt idx="2">
                  <c:v>68.760000000000005</c:v>
                </c:pt>
                <c:pt idx="3">
                  <c:v>67.19</c:v>
                </c:pt>
                <c:pt idx="4">
                  <c:v>118.91</c:v>
                </c:pt>
              </c:numCache>
            </c:numRef>
          </c:val>
          <c:extLst>
            <c:ext xmlns:c16="http://schemas.microsoft.com/office/drawing/2014/chart" uri="{C3380CC4-5D6E-409C-BE32-E72D297353CC}">
              <c16:uniqueId val="{00000000-A58B-4E83-8A1D-C28AC3920B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A58B-4E83-8A1D-C28AC3920B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193.59</c:v>
                </c:pt>
                <c:pt idx="1">
                  <c:v>175.87</c:v>
                </c:pt>
                <c:pt idx="2">
                  <c:v>255.81</c:v>
                </c:pt>
                <c:pt idx="3">
                  <c:v>264.89</c:v>
                </c:pt>
                <c:pt idx="4">
                  <c:v>150.54</c:v>
                </c:pt>
              </c:numCache>
            </c:numRef>
          </c:val>
          <c:extLst>
            <c:ext xmlns:c16="http://schemas.microsoft.com/office/drawing/2014/chart" uri="{C3380CC4-5D6E-409C-BE32-E72D297353CC}">
              <c16:uniqueId val="{00000000-EBDA-4DA1-9C7A-972566129D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EBDA-4DA1-9C7A-972566129D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北海道　富良野市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21071</v>
      </c>
      <c r="AM8" s="69"/>
      <c r="AN8" s="69"/>
      <c r="AO8" s="69"/>
      <c r="AP8" s="69"/>
      <c r="AQ8" s="69"/>
      <c r="AR8" s="69"/>
      <c r="AS8" s="69"/>
      <c r="AT8" s="68">
        <f>データ!T6</f>
        <v>600.71</v>
      </c>
      <c r="AU8" s="68"/>
      <c r="AV8" s="68"/>
      <c r="AW8" s="68"/>
      <c r="AX8" s="68"/>
      <c r="AY8" s="68"/>
      <c r="AZ8" s="68"/>
      <c r="BA8" s="68"/>
      <c r="BB8" s="68">
        <f>データ!U6</f>
        <v>35.08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5.39</v>
      </c>
      <c r="Q10" s="68"/>
      <c r="R10" s="68"/>
      <c r="S10" s="68"/>
      <c r="T10" s="68"/>
      <c r="U10" s="68"/>
      <c r="V10" s="68"/>
      <c r="W10" s="68">
        <f>データ!Q6</f>
        <v>82.87</v>
      </c>
      <c r="X10" s="68"/>
      <c r="Y10" s="68"/>
      <c r="Z10" s="68"/>
      <c r="AA10" s="68"/>
      <c r="AB10" s="68"/>
      <c r="AC10" s="68"/>
      <c r="AD10" s="69">
        <f>データ!R6</f>
        <v>3542</v>
      </c>
      <c r="AE10" s="69"/>
      <c r="AF10" s="69"/>
      <c r="AG10" s="69"/>
      <c r="AH10" s="69"/>
      <c r="AI10" s="69"/>
      <c r="AJ10" s="69"/>
      <c r="AK10" s="2"/>
      <c r="AL10" s="69">
        <f>データ!V6</f>
        <v>1121</v>
      </c>
      <c r="AM10" s="69"/>
      <c r="AN10" s="69"/>
      <c r="AO10" s="69"/>
      <c r="AP10" s="69"/>
      <c r="AQ10" s="69"/>
      <c r="AR10" s="69"/>
      <c r="AS10" s="69"/>
      <c r="AT10" s="68">
        <f>データ!W6</f>
        <v>0.66</v>
      </c>
      <c r="AU10" s="68"/>
      <c r="AV10" s="68"/>
      <c r="AW10" s="68"/>
      <c r="AX10" s="68"/>
      <c r="AY10" s="68"/>
      <c r="AZ10" s="68"/>
      <c r="BA10" s="68"/>
      <c r="BB10" s="68">
        <f>データ!X6</f>
        <v>1698.48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u2MQfvFVh48h3JqUuI4mX5r5yUxSdZahjiI6rWzEVADlK7VVVbHrc9q4u6TTsG8RGjlCoHLj3MZDC0ppUoSDPg==" saltValue="LYyq88YHdInr6iZXNqGO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12297</v>
      </c>
      <c r="D6" s="33">
        <f t="shared" si="3"/>
        <v>47</v>
      </c>
      <c r="E6" s="33">
        <f t="shared" si="3"/>
        <v>17</v>
      </c>
      <c r="F6" s="33">
        <f t="shared" si="3"/>
        <v>4</v>
      </c>
      <c r="G6" s="33">
        <f t="shared" si="3"/>
        <v>0</v>
      </c>
      <c r="H6" s="33" t="str">
        <f t="shared" si="3"/>
        <v>北海道　富良野市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5.39</v>
      </c>
      <c r="Q6" s="34">
        <f t="shared" si="3"/>
        <v>82.87</v>
      </c>
      <c r="R6" s="34">
        <f t="shared" si="3"/>
        <v>3542</v>
      </c>
      <c r="S6" s="34">
        <f t="shared" si="3"/>
        <v>21071</v>
      </c>
      <c r="T6" s="34">
        <f t="shared" si="3"/>
        <v>600.71</v>
      </c>
      <c r="U6" s="34">
        <f t="shared" si="3"/>
        <v>35.08</v>
      </c>
      <c r="V6" s="34">
        <f t="shared" si="3"/>
        <v>1121</v>
      </c>
      <c r="W6" s="34">
        <f t="shared" si="3"/>
        <v>0.66</v>
      </c>
      <c r="X6" s="34">
        <f t="shared" si="3"/>
        <v>1698.48</v>
      </c>
      <c r="Y6" s="35">
        <f>IF(Y7="",NA(),Y7)</f>
        <v>98.22</v>
      </c>
      <c r="Z6" s="35">
        <f t="shared" ref="Z6:AH6" si="4">IF(Z7="",NA(),Z7)</f>
        <v>91.31</v>
      </c>
      <c r="AA6" s="35">
        <f t="shared" si="4"/>
        <v>73.95</v>
      </c>
      <c r="AB6" s="35">
        <f t="shared" si="4"/>
        <v>79.819999999999993</v>
      </c>
      <c r="AC6" s="35">
        <f t="shared" si="4"/>
        <v>89.33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90.52</v>
      </c>
      <c r="BR6" s="35">
        <f t="shared" ref="BR6:BZ6" si="8">IF(BR7="",NA(),BR7)</f>
        <v>99.76</v>
      </c>
      <c r="BS6" s="35">
        <f t="shared" si="8"/>
        <v>68.760000000000005</v>
      </c>
      <c r="BT6" s="35">
        <f t="shared" si="8"/>
        <v>67.19</v>
      </c>
      <c r="BU6" s="35">
        <f t="shared" si="8"/>
        <v>118.91</v>
      </c>
      <c r="BV6" s="35">
        <f t="shared" si="8"/>
        <v>53.7</v>
      </c>
      <c r="BW6" s="35">
        <f t="shared" si="8"/>
        <v>74.3</v>
      </c>
      <c r="BX6" s="35">
        <f t="shared" si="8"/>
        <v>72.260000000000005</v>
      </c>
      <c r="BY6" s="35">
        <f t="shared" si="8"/>
        <v>71.84</v>
      </c>
      <c r="BZ6" s="35">
        <f t="shared" si="8"/>
        <v>73.36</v>
      </c>
      <c r="CA6" s="34" t="str">
        <f>IF(CA7="","",IF(CA7="-","【-】","【"&amp;SUBSTITUTE(TEXT(CA7,"#,##0.00"),"-","△")&amp;"】"))</f>
        <v>【75.29】</v>
      </c>
      <c r="CB6" s="35">
        <f>IF(CB7="",NA(),CB7)</f>
        <v>193.59</v>
      </c>
      <c r="CC6" s="35">
        <f t="shared" ref="CC6:CK6" si="9">IF(CC7="",NA(),CC7)</f>
        <v>175.87</v>
      </c>
      <c r="CD6" s="35">
        <f t="shared" si="9"/>
        <v>255.81</v>
      </c>
      <c r="CE6" s="35">
        <f t="shared" si="9"/>
        <v>264.89</v>
      </c>
      <c r="CF6" s="35">
        <f t="shared" si="9"/>
        <v>150.54</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30.76</v>
      </c>
      <c r="CN6" s="35">
        <f t="shared" ref="CN6:CV6" si="10">IF(CN7="",NA(),CN7)</f>
        <v>30.76</v>
      </c>
      <c r="CO6" s="35">
        <f t="shared" si="10"/>
        <v>30.22</v>
      </c>
      <c r="CP6" s="35">
        <f t="shared" si="10"/>
        <v>31.96</v>
      </c>
      <c r="CQ6" s="35">
        <f t="shared" si="10"/>
        <v>29.89</v>
      </c>
      <c r="CR6" s="35">
        <f t="shared" si="10"/>
        <v>37.72</v>
      </c>
      <c r="CS6" s="35">
        <f t="shared" si="10"/>
        <v>43.36</v>
      </c>
      <c r="CT6" s="35">
        <f t="shared" si="10"/>
        <v>42.56</v>
      </c>
      <c r="CU6" s="35">
        <f t="shared" si="10"/>
        <v>42.47</v>
      </c>
      <c r="CV6" s="35">
        <f t="shared" si="10"/>
        <v>42.4</v>
      </c>
      <c r="CW6" s="34" t="str">
        <f>IF(CW7="","",IF(CW7="-","【-】","【"&amp;SUBSTITUTE(TEXT(CW7,"#,##0.00"),"-","△")&amp;"】"))</f>
        <v>【42.90】</v>
      </c>
      <c r="CX6" s="35">
        <f>IF(CX7="",NA(),CX7)</f>
        <v>83.62</v>
      </c>
      <c r="CY6" s="35">
        <f t="shared" ref="CY6:DG6" si="11">IF(CY7="",NA(),CY7)</f>
        <v>83.01</v>
      </c>
      <c r="CZ6" s="35">
        <f t="shared" si="11"/>
        <v>83.5</v>
      </c>
      <c r="DA6" s="35">
        <f t="shared" si="11"/>
        <v>84.91</v>
      </c>
      <c r="DB6" s="35">
        <f t="shared" si="11"/>
        <v>85.1</v>
      </c>
      <c r="DC6" s="35">
        <f t="shared" si="11"/>
        <v>68.459999999999994</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5" s="36" customFormat="1" x14ac:dyDescent="0.2">
      <c r="A7" s="28"/>
      <c r="B7" s="37">
        <v>2020</v>
      </c>
      <c r="C7" s="37">
        <v>12297</v>
      </c>
      <c r="D7" s="37">
        <v>47</v>
      </c>
      <c r="E7" s="37">
        <v>17</v>
      </c>
      <c r="F7" s="37">
        <v>4</v>
      </c>
      <c r="G7" s="37">
        <v>0</v>
      </c>
      <c r="H7" s="37" t="s">
        <v>98</v>
      </c>
      <c r="I7" s="37" t="s">
        <v>99</v>
      </c>
      <c r="J7" s="37" t="s">
        <v>100</v>
      </c>
      <c r="K7" s="37" t="s">
        <v>101</v>
      </c>
      <c r="L7" s="37" t="s">
        <v>102</v>
      </c>
      <c r="M7" s="37" t="s">
        <v>103</v>
      </c>
      <c r="N7" s="38" t="s">
        <v>104</v>
      </c>
      <c r="O7" s="38" t="s">
        <v>105</v>
      </c>
      <c r="P7" s="38">
        <v>5.39</v>
      </c>
      <c r="Q7" s="38">
        <v>82.87</v>
      </c>
      <c r="R7" s="38">
        <v>3542</v>
      </c>
      <c r="S7" s="38">
        <v>21071</v>
      </c>
      <c r="T7" s="38">
        <v>600.71</v>
      </c>
      <c r="U7" s="38">
        <v>35.08</v>
      </c>
      <c r="V7" s="38">
        <v>1121</v>
      </c>
      <c r="W7" s="38">
        <v>0.66</v>
      </c>
      <c r="X7" s="38">
        <v>1698.48</v>
      </c>
      <c r="Y7" s="38">
        <v>98.22</v>
      </c>
      <c r="Z7" s="38">
        <v>91.31</v>
      </c>
      <c r="AA7" s="38">
        <v>73.95</v>
      </c>
      <c r="AB7" s="38">
        <v>79.819999999999993</v>
      </c>
      <c r="AC7" s="38">
        <v>89.33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1243.71</v>
      </c>
      <c r="BM7" s="38">
        <v>1194.1500000000001</v>
      </c>
      <c r="BN7" s="38">
        <v>1206.79</v>
      </c>
      <c r="BO7" s="38">
        <v>1258.43</v>
      </c>
      <c r="BP7" s="38">
        <v>1260.21</v>
      </c>
      <c r="BQ7" s="38">
        <v>90.52</v>
      </c>
      <c r="BR7" s="38">
        <v>99.76</v>
      </c>
      <c r="BS7" s="38">
        <v>68.760000000000005</v>
      </c>
      <c r="BT7" s="38">
        <v>67.19</v>
      </c>
      <c r="BU7" s="38">
        <v>118.91</v>
      </c>
      <c r="BV7" s="38">
        <v>53.7</v>
      </c>
      <c r="BW7" s="38">
        <v>74.3</v>
      </c>
      <c r="BX7" s="38">
        <v>72.260000000000005</v>
      </c>
      <c r="BY7" s="38">
        <v>71.84</v>
      </c>
      <c r="BZ7" s="38">
        <v>73.36</v>
      </c>
      <c r="CA7" s="38">
        <v>75.290000000000006</v>
      </c>
      <c r="CB7" s="38">
        <v>193.59</v>
      </c>
      <c r="CC7" s="38">
        <v>175.87</v>
      </c>
      <c r="CD7" s="38">
        <v>255.81</v>
      </c>
      <c r="CE7" s="38">
        <v>264.89</v>
      </c>
      <c r="CF7" s="38">
        <v>150.54</v>
      </c>
      <c r="CG7" s="38">
        <v>300.35000000000002</v>
      </c>
      <c r="CH7" s="38">
        <v>221.81</v>
      </c>
      <c r="CI7" s="38">
        <v>230.02</v>
      </c>
      <c r="CJ7" s="38">
        <v>228.47</v>
      </c>
      <c r="CK7" s="38">
        <v>224.88</v>
      </c>
      <c r="CL7" s="38">
        <v>215.41</v>
      </c>
      <c r="CM7" s="38">
        <v>30.76</v>
      </c>
      <c r="CN7" s="38">
        <v>30.76</v>
      </c>
      <c r="CO7" s="38">
        <v>30.22</v>
      </c>
      <c r="CP7" s="38">
        <v>31.96</v>
      </c>
      <c r="CQ7" s="38">
        <v>29.89</v>
      </c>
      <c r="CR7" s="38">
        <v>37.72</v>
      </c>
      <c r="CS7" s="38">
        <v>43.36</v>
      </c>
      <c r="CT7" s="38">
        <v>42.56</v>
      </c>
      <c r="CU7" s="38">
        <v>42.47</v>
      </c>
      <c r="CV7" s="38">
        <v>42.4</v>
      </c>
      <c r="CW7" s="38">
        <v>42.9</v>
      </c>
      <c r="CX7" s="38">
        <v>83.62</v>
      </c>
      <c r="CY7" s="38">
        <v>83.01</v>
      </c>
      <c r="CZ7" s="38">
        <v>83.5</v>
      </c>
      <c r="DA7" s="38">
        <v>84.91</v>
      </c>
      <c r="DB7" s="38">
        <v>85.1</v>
      </c>
      <c r="DC7" s="38">
        <v>68.459999999999994</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suidou-103</cp:lastModifiedBy>
  <cp:lastPrinted>2022-01-14T05:30:16Z</cp:lastPrinted>
  <dcterms:created xsi:type="dcterms:W3CDTF">2021-12-03T07:47:37Z</dcterms:created>
  <dcterms:modified xsi:type="dcterms:W3CDTF">2022-01-18T04:27:37Z</dcterms:modified>
  <cp:category/>
</cp:coreProperties>
</file>