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上下水道課\001■上下水道課共通\006■経営戦略（経営比較分析含）\02経営比較分析\R3（令和２年度決算）\【経営比較分析表】2020_012297_46_010（水道）\"/>
    </mc:Choice>
  </mc:AlternateContent>
  <workbookProtection workbookAlgorithmName="SHA-512" workbookHashValue="WQOvArf8R6Yfj1dxtJGQBwHab54br54Orb1wC/QD4z2WiNfySgeoXwoP3rjj1YqA92mx0tu1qS4/jLMgcYakRg==" workbookSaltValue="Zq7C00wBU7cqmx0z7loz8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<sst xmlns="http://schemas.openxmlformats.org/spreadsheetml/2006/main" count="228" uniqueCount="113">
  <si>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</si>
  <si>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</si>
  <si>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</si>
  <si>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</si>
  <si>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</si>
  <si>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</si>
  <si>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</si>
  <si>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</si>
  <si>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</si>
  <si>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</si>
  <si>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</si>
  <si>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</si>
  <si>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</si>
  <si>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</si>
  <si>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</si>
  <si>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</si>
  <si>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</si>
  <si>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</si>
  <si>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</si>
  <si>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</si>
  <si>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</si>
  <si>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</si>
  <si>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</si>
  <si>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</si>
  <si>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</si>
  <si>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</si>
  <si>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</si>
  <si>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</si>
  <si>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</si>
  <si>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</si>
  <si>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</si>
  <si>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</si>
  <si>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</si>
  <si>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</si>
  <si>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</si>
  <si>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</si>
  <si>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</si>
  <si>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</si>
  <si>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</si>
  <si>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</si>
  <si>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</si>
  <si>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</si>
  <si>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</si>
  <si>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</si>
  <si>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</si>
  <si>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</si>
  <si>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</si>
  <si>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</si>
  <si>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</si>
  <si>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</si>
  <si>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</si>
  <si>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</si>
  <si>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</si>
  <si>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</si>
  <si>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</si>
  <si>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</si>
  <si>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</si>
  <si>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</si>
  <si>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</si>
  <si>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</si>
  <si>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</si>
  <si>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</si>
  <si>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</si>
  <si>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</si>
  <si>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</si>
  <si>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</si>
  <si>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</si>
  <si>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</si>
  <si>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</si>
  <si>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</si>
  <si>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</si>
  <si>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</si>
  <si>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</si>
  <si>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</si>
  <si>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</si>
  <si>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</si>
  <si>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</si>
  <si>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</si>
  <si>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</si>
  <si>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</si>
  <si>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</si>
  <si>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</si>
  <si>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</si>
  <si>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</si>
  <si>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</si>
  <si>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</si>
  <si>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</si>
  <si>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</si>
  <si>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</si>
  <si>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</si>
  <si>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</si>
  <si>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</si>
  <si>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</si>
  <si>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</si>
  <si>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</si>
  <si>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</si>
  <si>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</si>
  <si>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</si>
  <si>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</si>
  <si>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</si>
  <si>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</si>
  <si>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</si>
  <si>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</si>
  <si>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</si>
  <si>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</si>
  <si>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</si>
  <si>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</si>
  <si>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</si>
  <si>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</si>
  <si>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</si>
  <si>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少子高齢化社会を迎え、人口減少が進む中で料金収入の増加は見込めない状況であるが、本市の特徴として大型宿泊施設の建設が予定されていることから、コロナ禍の経済動向を見据えつつ、現行の経営戦略による投資・財政計画の検証を行いながら、今後の老朽化対策に備える。また、企業債償還金の状況や内部留保資金、現金残高の推移に注視し、経営状況を住民と共有する中で、持続可能な事業運営に向けた適正な料金の在り方を検討していく。さらに、有収率向上に向け漏水調査等を継続し、より効率的な事業運営に努める。</t>
    <rPh sb="1" eb="3">
      <t>ショウシ</t>
    </rPh>
    <rPh sb="3" eb="6">
      <t>コウレイカ</t>
    </rPh>
    <rPh sb="6" eb="8">
      <t>シャカイ</t>
    </rPh>
    <rPh sb="9" eb="10">
      <t>ムカ</t>
    </rPh>
    <rPh sb="12" eb="14">
      <t>ジンコウ</t>
    </rPh>
    <rPh sb="14" eb="16">
      <t>ゲンショウ</t>
    </rPh>
    <rPh sb="17" eb="18">
      <t>スス</t>
    </rPh>
    <rPh sb="19" eb="20">
      <t>ナカ</t>
    </rPh>
    <rPh sb="21" eb="23">
      <t>リョウキン</t>
    </rPh>
    <rPh sb="23" eb="25">
      <t>シュウニュウ</t>
    </rPh>
    <rPh sb="26" eb="28">
      <t>ゾウカ</t>
    </rPh>
    <rPh sb="29" eb="31">
      <t>ミコ</t>
    </rPh>
    <rPh sb="34" eb="36">
      <t>ジョウキョウ</t>
    </rPh>
    <rPh sb="41" eb="43">
      <t>ホンシ</t>
    </rPh>
    <rPh sb="44" eb="46">
      <t>トクチョウ</t>
    </rPh>
    <rPh sb="49" eb="51">
      <t>オオガタ</t>
    </rPh>
    <rPh sb="51" eb="53">
      <t>シュクハク</t>
    </rPh>
    <rPh sb="53" eb="55">
      <t>シセツ</t>
    </rPh>
    <rPh sb="56" eb="58">
      <t>ケンセツ</t>
    </rPh>
    <rPh sb="59" eb="61">
      <t>ヨテイ</t>
    </rPh>
    <rPh sb="74" eb="75">
      <t>カ</t>
    </rPh>
    <rPh sb="76" eb="78">
      <t>ケイザイ</t>
    </rPh>
    <rPh sb="78" eb="80">
      <t>ドウコウ</t>
    </rPh>
    <rPh sb="81" eb="83">
      <t>ミス</t>
    </rPh>
    <rPh sb="87" eb="89">
      <t>ゲンコウ</t>
    </rPh>
    <rPh sb="90" eb="92">
      <t>ケイエイ</t>
    </rPh>
    <rPh sb="92" eb="94">
      <t>センリャク</t>
    </rPh>
    <rPh sb="97" eb="99">
      <t>トウシ</t>
    </rPh>
    <rPh sb="100" eb="102">
      <t>ザイセイ</t>
    </rPh>
    <rPh sb="102" eb="104">
      <t>ケイカク</t>
    </rPh>
    <rPh sb="105" eb="107">
      <t>ケンショウ</t>
    </rPh>
    <rPh sb="108" eb="109">
      <t>オコナ</t>
    </rPh>
    <rPh sb="114" eb="116">
      <t>コンゴ</t>
    </rPh>
    <rPh sb="117" eb="119">
      <t>ロウキュウ</t>
    </rPh>
    <rPh sb="119" eb="120">
      <t>カ</t>
    </rPh>
    <rPh sb="120" eb="122">
      <t>タイサク</t>
    </rPh>
    <rPh sb="123" eb="124">
      <t>ソナ</t>
    </rPh>
    <rPh sb="130" eb="132">
      <t>キギョウ</t>
    </rPh>
    <rPh sb="132" eb="133">
      <t>サイ</t>
    </rPh>
    <rPh sb="133" eb="135">
      <t>ショウカン</t>
    </rPh>
    <rPh sb="135" eb="136">
      <t>キン</t>
    </rPh>
    <rPh sb="137" eb="139">
      <t>ジョウキョウ</t>
    </rPh>
    <rPh sb="140" eb="142">
      <t>ナイブ</t>
    </rPh>
    <rPh sb="142" eb="144">
      <t>リュウホ</t>
    </rPh>
    <rPh sb="144" eb="146">
      <t>シキン</t>
    </rPh>
    <rPh sb="147" eb="149">
      <t>ゲンキン</t>
    </rPh>
    <rPh sb="149" eb="151">
      <t>ザンダカ</t>
    </rPh>
    <rPh sb="152" eb="154">
      <t>スイイ</t>
    </rPh>
    <rPh sb="155" eb="157">
      <t>チュウシ</t>
    </rPh>
    <rPh sb="159" eb="161">
      <t>ケイエイ</t>
    </rPh>
    <rPh sb="161" eb="163">
      <t>ジョウキョウ</t>
    </rPh>
    <rPh sb="164" eb="166">
      <t>ジュウミン</t>
    </rPh>
    <rPh sb="167" eb="169">
      <t>キョウユウ</t>
    </rPh>
    <rPh sb="171" eb="172">
      <t>ナカ</t>
    </rPh>
    <rPh sb="174" eb="176">
      <t>ジゾク</t>
    </rPh>
    <rPh sb="176" eb="178">
      <t>カノウ</t>
    </rPh>
    <rPh sb="179" eb="181">
      <t>ジギョウ</t>
    </rPh>
    <rPh sb="181" eb="183">
      <t>ウンエイ</t>
    </rPh>
    <rPh sb="184" eb="185">
      <t>ム</t>
    </rPh>
    <rPh sb="187" eb="189">
      <t>テキセイ</t>
    </rPh>
    <rPh sb="190" eb="192">
      <t>リョウキン</t>
    </rPh>
    <rPh sb="193" eb="194">
      <t>ア</t>
    </rPh>
    <rPh sb="195" eb="196">
      <t>カタ</t>
    </rPh>
    <rPh sb="197" eb="199">
      <t>ケントウ</t>
    </rPh>
    <rPh sb="208" eb="211">
      <t>ユウシュウリツ</t>
    </rPh>
    <rPh sb="211" eb="213">
      <t>コウジョウ</t>
    </rPh>
    <rPh sb="214" eb="215">
      <t>ム</t>
    </rPh>
    <rPh sb="216" eb="218">
      <t>ロウスイ</t>
    </rPh>
    <rPh sb="218" eb="220">
      <t>チョウサ</t>
    </rPh>
    <rPh sb="220" eb="221">
      <t>トウ</t>
    </rPh>
    <rPh sb="222" eb="224">
      <t>ケイゾク</t>
    </rPh>
    <rPh sb="228" eb="231">
      <t>コウリツテキ</t>
    </rPh>
    <rPh sb="232" eb="234">
      <t>ジギョウ</t>
    </rPh>
    <rPh sb="234" eb="236">
      <t>ウンエイ</t>
    </rPh>
    <rPh sb="237" eb="238">
      <t>ツト</t>
    </rPh>
    <phoneticPr fontId="4"/>
  </si>
  <si>
    <t>①有形固定資産減価償却率
　有形固定資産の減価償却がどの程度進んでいるかを表す指標で、資産の老朽化度合を示す。類似団体より若干低く推移しているが、耐用年数を超過した資産の計画的更新を実施していく。
②管路経年化率
　法定耐用年数を超えた管路延長の割合を表す指標で、管路の老朽化度合を示す。類似団体とほぼ同様に推移しており、引き続き計画的な老朽管の更新を検討していく。
③管路更新率
　当該年度に更新した管路延長の割合を表すもので、老朽管更新の進捗状況を見ることができる。法定耐用年数を超えるものや、劣化の激しい地区を選定し、かつ、財政状況も分析しながら計画的に老朽管更新を検討していく。</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3">
      <t>ゲンカ</t>
    </rPh>
    <rPh sb="23" eb="25">
      <t>ショウキャク</t>
    </rPh>
    <rPh sb="28" eb="30">
      <t>テイド</t>
    </rPh>
    <rPh sb="30" eb="31">
      <t>スス</t>
    </rPh>
    <rPh sb="37" eb="38">
      <t>アラワ</t>
    </rPh>
    <rPh sb="39" eb="41">
      <t>シヒョウ</t>
    </rPh>
    <rPh sb="43" eb="45">
      <t>シサン</t>
    </rPh>
    <rPh sb="46" eb="49">
      <t>ロウキュウカ</t>
    </rPh>
    <rPh sb="49" eb="51">
      <t>ドアイ</t>
    </rPh>
    <rPh sb="52" eb="53">
      <t>シメ</t>
    </rPh>
    <rPh sb="55" eb="57">
      <t>ルイジ</t>
    </rPh>
    <rPh sb="57" eb="59">
      <t>ダンタイ</t>
    </rPh>
    <rPh sb="61" eb="63">
      <t>ジャッカン</t>
    </rPh>
    <rPh sb="63" eb="64">
      <t>ヒク</t>
    </rPh>
    <rPh sb="65" eb="67">
      <t>スイイ</t>
    </rPh>
    <rPh sb="73" eb="75">
      <t>タイヨウ</t>
    </rPh>
    <rPh sb="75" eb="77">
      <t>ネンスウ</t>
    </rPh>
    <rPh sb="78" eb="80">
      <t>チョウカ</t>
    </rPh>
    <rPh sb="82" eb="84">
      <t>シサン</t>
    </rPh>
    <rPh sb="85" eb="88">
      <t>ケイカクテキ</t>
    </rPh>
    <rPh sb="88" eb="90">
      <t>コウシン</t>
    </rPh>
    <rPh sb="91" eb="93">
      <t>ジッシ</t>
    </rPh>
    <rPh sb="100" eb="102">
      <t>カンロ</t>
    </rPh>
    <rPh sb="102" eb="105">
      <t>ケイネンカ</t>
    </rPh>
    <rPh sb="105" eb="106">
      <t>リツ</t>
    </rPh>
    <rPh sb="108" eb="110">
      <t>ホウテイ</t>
    </rPh>
    <rPh sb="110" eb="112">
      <t>タイヨウ</t>
    </rPh>
    <rPh sb="112" eb="114">
      <t>ネンスウ</t>
    </rPh>
    <rPh sb="115" eb="116">
      <t>コ</t>
    </rPh>
    <rPh sb="118" eb="120">
      <t>カンロ</t>
    </rPh>
    <rPh sb="120" eb="122">
      <t>エンチョウ</t>
    </rPh>
    <rPh sb="123" eb="125">
      <t>ワリアイ</t>
    </rPh>
    <rPh sb="126" eb="127">
      <t>アラワ</t>
    </rPh>
    <rPh sb="128" eb="130">
      <t>シヒョウ</t>
    </rPh>
    <rPh sb="132" eb="134">
      <t>カンロ</t>
    </rPh>
    <rPh sb="135" eb="138">
      <t>ロウキュウカ</t>
    </rPh>
    <rPh sb="138" eb="140">
      <t>ドアイ</t>
    </rPh>
    <rPh sb="141" eb="142">
      <t>シメ</t>
    </rPh>
    <rPh sb="144" eb="146">
      <t>ルイジ</t>
    </rPh>
    <rPh sb="146" eb="148">
      <t>ダンタイ</t>
    </rPh>
    <rPh sb="151" eb="153">
      <t>ドウヨウ</t>
    </rPh>
    <rPh sb="154" eb="156">
      <t>スイイ</t>
    </rPh>
    <rPh sb="161" eb="162">
      <t>ヒ</t>
    </rPh>
    <rPh sb="163" eb="164">
      <t>ツヅ</t>
    </rPh>
    <rPh sb="165" eb="168">
      <t>ケイカクテキ</t>
    </rPh>
    <rPh sb="169" eb="171">
      <t>ロウキュウ</t>
    </rPh>
    <rPh sb="171" eb="172">
      <t>カン</t>
    </rPh>
    <rPh sb="173" eb="175">
      <t>コウシン</t>
    </rPh>
    <rPh sb="176" eb="178">
      <t>ケントウ</t>
    </rPh>
    <rPh sb="185" eb="187">
      <t>カンロ</t>
    </rPh>
    <rPh sb="187" eb="189">
      <t>コウシン</t>
    </rPh>
    <rPh sb="189" eb="190">
      <t>リツ</t>
    </rPh>
    <rPh sb="192" eb="194">
      <t>トウガイ</t>
    </rPh>
    <rPh sb="194" eb="196">
      <t>ネンド</t>
    </rPh>
    <rPh sb="197" eb="199">
      <t>コウシン</t>
    </rPh>
    <rPh sb="201" eb="203">
      <t>カンロ</t>
    </rPh>
    <rPh sb="203" eb="205">
      <t>エンチョウ</t>
    </rPh>
    <rPh sb="206" eb="208">
      <t>ワリアイ</t>
    </rPh>
    <rPh sb="209" eb="210">
      <t>アラワ</t>
    </rPh>
    <rPh sb="215" eb="217">
      <t>ロウキュウ</t>
    </rPh>
    <rPh sb="217" eb="218">
      <t>カン</t>
    </rPh>
    <rPh sb="218" eb="220">
      <t>コウシン</t>
    </rPh>
    <rPh sb="221" eb="223">
      <t>シンチョク</t>
    </rPh>
    <rPh sb="223" eb="225">
      <t>ジョウキョウ</t>
    </rPh>
    <rPh sb="226" eb="227">
      <t>ミ</t>
    </rPh>
    <rPh sb="235" eb="237">
      <t>ホウテイ</t>
    </rPh>
    <rPh sb="237" eb="239">
      <t>タイヨウ</t>
    </rPh>
    <rPh sb="239" eb="241">
      <t>ネンスウ</t>
    </rPh>
    <rPh sb="242" eb="243">
      <t>コ</t>
    </rPh>
    <rPh sb="249" eb="251">
      <t>レッカ</t>
    </rPh>
    <rPh sb="252" eb="253">
      <t>ハゲ</t>
    </rPh>
    <rPh sb="255" eb="257">
      <t>チク</t>
    </rPh>
    <rPh sb="258" eb="260">
      <t>センテイ</t>
    </rPh>
    <rPh sb="265" eb="267">
      <t>ザイセイ</t>
    </rPh>
    <rPh sb="267" eb="269">
      <t>ジョウキョウ</t>
    </rPh>
    <rPh sb="270" eb="272">
      <t>ブンセキ</t>
    </rPh>
    <rPh sb="276" eb="279">
      <t>ケイカクテキ</t>
    </rPh>
    <rPh sb="280" eb="282">
      <t>ロウキュウ</t>
    </rPh>
    <rPh sb="282" eb="283">
      <t>カン</t>
    </rPh>
    <rPh sb="283" eb="285">
      <t>コウシン</t>
    </rPh>
    <rPh sb="286" eb="288">
      <t>ケントウ</t>
    </rPh>
    <phoneticPr fontId="4"/>
  </si>
  <si>
    <t>①経常収支比率
　当該年度はコロナ禍の影響により料金収入が大きく減少し前年度より低い値となったものの、水道事業収益全体に占める料金収入は70％以上となったため健全経営と言える。
③流動比率
　１年以内に支払う債務に対し支払うことができる現金等があるかを示すもので、流動比率は減少傾向であるが、今後宿泊施設の接続が見込まれ、支払い能力は有ると言える。
④企業債残高対給水収益比率
　給水収益に対する企業債残高の割合を示すもので、類似団体と比較し高い数値で推移しており、料金収入に対する企業債残高の規模は大きい状況である。
⑤料金回収率
　給水に係る費用が料金収入でどの程度賄われているかを示す指標であり、前年度より収益が減少したことで低い値となった。本市の場合、給水費用は料金収入及び他会計からの補助金で賄われているため100％以下となっている。
⑥給水原価
　１㎥の水を作るのにかかる費用単価を示すもので、類似団体より高めで推移している。修繕費や各種委託料等の維持管理費が大きくなっている状況である。
⑦施設利用率
　施設の利用状況や適正規模を判断する指標であり、類似団体と比較し高い状態であるため効率良く稼働していると言える。
⑧有収率
　料金化された水量を示すものであり、類似団体より低く、また年々減少している。老朽化による漏水等の影響も考えられ、H29年度より漏水調査等を実施し、有収率向上に努めていく。</t>
    <rPh sb="1" eb="3">
      <t>ケイジョウ</t>
    </rPh>
    <rPh sb="3" eb="5">
      <t>シュウシ</t>
    </rPh>
    <rPh sb="5" eb="7">
      <t>ヒリツ</t>
    </rPh>
    <rPh sb="9" eb="11">
      <t>トウガイ</t>
    </rPh>
    <rPh sb="11" eb="13">
      <t>ネンド</t>
    </rPh>
    <rPh sb="17" eb="18">
      <t>カ</t>
    </rPh>
    <rPh sb="19" eb="21">
      <t>エイキョウ</t>
    </rPh>
    <rPh sb="24" eb="26">
      <t>リョウキン</t>
    </rPh>
    <rPh sb="26" eb="28">
      <t>シュウニュウ</t>
    </rPh>
    <rPh sb="29" eb="30">
      <t>オオ</t>
    </rPh>
    <rPh sb="32" eb="34">
      <t>ゲンショウ</t>
    </rPh>
    <rPh sb="35" eb="38">
      <t>ゼンネンド</t>
    </rPh>
    <rPh sb="40" eb="41">
      <t>ヒク</t>
    </rPh>
    <rPh sb="42" eb="43">
      <t>アタイ</t>
    </rPh>
    <rPh sb="51" eb="53">
      <t>スイドウ</t>
    </rPh>
    <rPh sb="53" eb="55">
      <t>ジギョウ</t>
    </rPh>
    <rPh sb="55" eb="57">
      <t>シュウエキ</t>
    </rPh>
    <rPh sb="57" eb="59">
      <t>ゼンタイ</t>
    </rPh>
    <rPh sb="60" eb="61">
      <t>シ</t>
    </rPh>
    <rPh sb="63" eb="65">
      <t>リョウキン</t>
    </rPh>
    <rPh sb="65" eb="67">
      <t>シュウニュウ</t>
    </rPh>
    <rPh sb="71" eb="73">
      <t>イジョウ</t>
    </rPh>
    <rPh sb="79" eb="81">
      <t>ケンゼン</t>
    </rPh>
    <rPh sb="81" eb="83">
      <t>ケイエイ</t>
    </rPh>
    <rPh sb="84" eb="85">
      <t>イ</t>
    </rPh>
    <rPh sb="90" eb="92">
      <t>リュウドウ</t>
    </rPh>
    <rPh sb="92" eb="94">
      <t>ヒリツ</t>
    </rPh>
    <rPh sb="97" eb="98">
      <t>ネン</t>
    </rPh>
    <rPh sb="98" eb="100">
      <t>イナイ</t>
    </rPh>
    <rPh sb="101" eb="103">
      <t>シハラ</t>
    </rPh>
    <rPh sb="104" eb="106">
      <t>サイム</t>
    </rPh>
    <rPh sb="107" eb="108">
      <t>タイ</t>
    </rPh>
    <rPh sb="109" eb="111">
      <t>シハラ</t>
    </rPh>
    <rPh sb="118" eb="120">
      <t>ゲンキン</t>
    </rPh>
    <rPh sb="120" eb="121">
      <t>トウ</t>
    </rPh>
    <rPh sb="126" eb="127">
      <t>シメ</t>
    </rPh>
    <rPh sb="132" eb="134">
      <t>リュウドウ</t>
    </rPh>
    <rPh sb="134" eb="136">
      <t>ヒリツ</t>
    </rPh>
    <rPh sb="137" eb="139">
      <t>ゲンショウ</t>
    </rPh>
    <rPh sb="139" eb="141">
      <t>ケイコウ</t>
    </rPh>
    <rPh sb="146" eb="148">
      <t>コンゴ</t>
    </rPh>
    <rPh sb="148" eb="150">
      <t>シュクハク</t>
    </rPh>
    <rPh sb="150" eb="152">
      <t>シセツ</t>
    </rPh>
    <rPh sb="153" eb="155">
      <t>セツゾク</t>
    </rPh>
    <rPh sb="156" eb="158">
      <t>ミコ</t>
    </rPh>
    <rPh sb="161" eb="163">
      <t>シハラ</t>
    </rPh>
    <rPh sb="164" eb="166">
      <t>ノウリョク</t>
    </rPh>
    <rPh sb="167" eb="168">
      <t>ア</t>
    </rPh>
    <rPh sb="170" eb="171">
      <t>イ</t>
    </rPh>
    <rPh sb="176" eb="178">
      <t>キギョウ</t>
    </rPh>
    <rPh sb="178" eb="179">
      <t>サイ</t>
    </rPh>
    <rPh sb="179" eb="181">
      <t>ザンダカ</t>
    </rPh>
    <rPh sb="181" eb="182">
      <t>タイ</t>
    </rPh>
    <rPh sb="182" eb="184">
      <t>キュウスイ</t>
    </rPh>
    <rPh sb="184" eb="186">
      <t>シュウエキ</t>
    </rPh>
    <rPh sb="186" eb="188">
      <t>ヒリツ</t>
    </rPh>
    <rPh sb="190" eb="192">
      <t>キュウスイ</t>
    </rPh>
    <rPh sb="192" eb="194">
      <t>シュウエキ</t>
    </rPh>
    <rPh sb="195" eb="196">
      <t>タイ</t>
    </rPh>
    <rPh sb="198" eb="200">
      <t>キギョウ</t>
    </rPh>
    <rPh sb="200" eb="201">
      <t>サイ</t>
    </rPh>
    <rPh sb="201" eb="203">
      <t>ザンダカ</t>
    </rPh>
    <rPh sb="204" eb="206">
      <t>ワリアイ</t>
    </rPh>
    <rPh sb="207" eb="208">
      <t>シメ</t>
    </rPh>
    <rPh sb="213" eb="215">
      <t>ルイジ</t>
    </rPh>
    <rPh sb="215" eb="217">
      <t>ダンタイ</t>
    </rPh>
    <rPh sb="218" eb="220">
      <t>ヒカク</t>
    </rPh>
    <rPh sb="221" eb="222">
      <t>タカ</t>
    </rPh>
    <rPh sb="223" eb="225">
      <t>スウチ</t>
    </rPh>
    <rPh sb="226" eb="228">
      <t>スイイ</t>
    </rPh>
    <rPh sb="233" eb="235">
      <t>リョウキン</t>
    </rPh>
    <rPh sb="235" eb="237">
      <t>シュウニュウ</t>
    </rPh>
    <rPh sb="238" eb="239">
      <t>タイ</t>
    </rPh>
    <rPh sb="241" eb="243">
      <t>キギョウ</t>
    </rPh>
    <rPh sb="243" eb="244">
      <t>サイ</t>
    </rPh>
    <rPh sb="244" eb="246">
      <t>ザンダカ</t>
    </rPh>
    <rPh sb="247" eb="249">
      <t>キボ</t>
    </rPh>
    <rPh sb="250" eb="251">
      <t>オオ</t>
    </rPh>
    <rPh sb="253" eb="255">
      <t>ジョウキョウ</t>
    </rPh>
    <rPh sb="261" eb="263">
      <t>リョウキン</t>
    </rPh>
    <rPh sb="263" eb="265">
      <t>カイシュウ</t>
    </rPh>
    <rPh sb="265" eb="266">
      <t>リツ</t>
    </rPh>
    <rPh sb="268" eb="270">
      <t>キュウスイ</t>
    </rPh>
    <rPh sb="271" eb="272">
      <t>カカワ</t>
    </rPh>
    <rPh sb="273" eb="275">
      <t>ヒヨウ</t>
    </rPh>
    <rPh sb="276" eb="278">
      <t>リョウキン</t>
    </rPh>
    <rPh sb="278" eb="280">
      <t>シュウニュウ</t>
    </rPh>
    <rPh sb="283" eb="285">
      <t>テイド</t>
    </rPh>
    <rPh sb="285" eb="286">
      <t>マカナ</t>
    </rPh>
    <rPh sb="293" eb="294">
      <t>シメ</t>
    </rPh>
    <rPh sb="295" eb="297">
      <t>シヒョウ</t>
    </rPh>
    <rPh sb="301" eb="304">
      <t>ゼンネンド</t>
    </rPh>
    <rPh sb="306" eb="308">
      <t>シュウエキ</t>
    </rPh>
    <rPh sb="309" eb="311">
      <t>ゲンショウ</t>
    </rPh>
    <rPh sb="316" eb="317">
      <t>ヒク</t>
    </rPh>
    <rPh sb="318" eb="319">
      <t>アタイ</t>
    </rPh>
    <rPh sb="324" eb="326">
      <t>ホンシ</t>
    </rPh>
    <rPh sb="327" eb="329">
      <t>バアイ</t>
    </rPh>
    <rPh sb="330" eb="332">
      <t>キュウスイ</t>
    </rPh>
    <rPh sb="332" eb="334">
      <t>ヒヨウ</t>
    </rPh>
    <rPh sb="335" eb="337">
      <t>リョウキン</t>
    </rPh>
    <rPh sb="337" eb="339">
      <t>シュウニュウ</t>
    </rPh>
    <rPh sb="339" eb="340">
      <t>オヨ</t>
    </rPh>
    <rPh sb="341" eb="342">
      <t>タ</t>
    </rPh>
    <rPh sb="342" eb="344">
      <t>カイケイ</t>
    </rPh>
    <rPh sb="347" eb="350">
      <t>ホジョキン</t>
    </rPh>
    <rPh sb="351" eb="352">
      <t>マカナ</t>
    </rPh>
    <rPh sb="363" eb="365">
      <t>イカ</t>
    </rPh>
    <rPh sb="374" eb="376">
      <t>キュウスイ</t>
    </rPh>
    <rPh sb="376" eb="378">
      <t>ゲンカ</t>
    </rPh>
    <rPh sb="383" eb="384">
      <t>ミズ</t>
    </rPh>
    <rPh sb="385" eb="386">
      <t>ツク</t>
    </rPh>
    <rPh sb="392" eb="394">
      <t>ヒヨウ</t>
    </rPh>
    <rPh sb="394" eb="396">
      <t>タンカ</t>
    </rPh>
    <rPh sb="397" eb="398">
      <t>シメ</t>
    </rPh>
    <rPh sb="403" eb="405">
      <t>ルイジ</t>
    </rPh>
    <rPh sb="405" eb="407">
      <t>ダンタイ</t>
    </rPh>
    <rPh sb="409" eb="410">
      <t>タカ</t>
    </rPh>
    <rPh sb="412" eb="414">
      <t>スイイ</t>
    </rPh>
    <rPh sb="419" eb="422">
      <t>シュウゼンヒ</t>
    </rPh>
    <rPh sb="423" eb="425">
      <t>カクシュ</t>
    </rPh>
    <rPh sb="425" eb="428">
      <t>イタクリョウ</t>
    </rPh>
    <rPh sb="428" eb="429">
      <t>トウ</t>
    </rPh>
    <rPh sb="430" eb="432">
      <t>イジ</t>
    </rPh>
    <rPh sb="432" eb="435">
      <t>カンリヒ</t>
    </rPh>
    <rPh sb="436" eb="437">
      <t>オオ</t>
    </rPh>
    <rPh sb="444" eb="446">
      <t>ジョウキョウ</t>
    </rPh>
    <rPh sb="452" eb="454">
      <t>シセツ</t>
    </rPh>
    <rPh sb="454" eb="457">
      <t>リヨウリツ</t>
    </rPh>
    <rPh sb="459" eb="461">
      <t>シセツ</t>
    </rPh>
    <rPh sb="462" eb="464">
      <t>リヨウ</t>
    </rPh>
    <rPh sb="464" eb="466">
      <t>ジョウキョウ</t>
    </rPh>
    <rPh sb="467" eb="469">
      <t>テキセイ</t>
    </rPh>
    <rPh sb="469" eb="471">
      <t>キボ</t>
    </rPh>
    <rPh sb="472" eb="474">
      <t>ハンダン</t>
    </rPh>
    <rPh sb="476" eb="478">
      <t>シヒョウ</t>
    </rPh>
    <rPh sb="482" eb="484">
      <t>ルイジ</t>
    </rPh>
    <rPh sb="484" eb="486">
      <t>ダンタイ</t>
    </rPh>
    <rPh sb="487" eb="489">
      <t>ヒカク</t>
    </rPh>
    <rPh sb="490" eb="491">
      <t>タカ</t>
    </rPh>
    <rPh sb="492" eb="494">
      <t>ジョウタイ</t>
    </rPh>
    <rPh sb="499" eb="501">
      <t>コウリツ</t>
    </rPh>
    <rPh sb="501" eb="502">
      <t>ヨ</t>
    </rPh>
    <rPh sb="503" eb="505">
      <t>カドウ</t>
    </rPh>
    <rPh sb="510" eb="511">
      <t>イ</t>
    </rPh>
    <rPh sb="516" eb="519">
      <t>ユウシュウリツ</t>
    </rPh>
    <rPh sb="521" eb="524">
      <t>リョウキンカ</t>
    </rPh>
    <rPh sb="527" eb="529">
      <t>スイリョウ</t>
    </rPh>
    <rPh sb="530" eb="531">
      <t>シメ</t>
    </rPh>
    <rPh sb="538" eb="540">
      <t>ルイジ</t>
    </rPh>
    <rPh sb="540" eb="542">
      <t>ダンタイ</t>
    </rPh>
    <rPh sb="544" eb="545">
      <t>ヒク</t>
    </rPh>
    <rPh sb="549" eb="551">
      <t>ネンネン</t>
    </rPh>
    <rPh sb="551" eb="553">
      <t>ゲンショウ</t>
    </rPh>
    <rPh sb="558" eb="561">
      <t>ロウキュウカ</t>
    </rPh>
    <rPh sb="564" eb="566">
      <t>ロウスイ</t>
    </rPh>
    <rPh sb="566" eb="567">
      <t>トウ</t>
    </rPh>
    <rPh sb="568" eb="570">
      <t>エイキョウ</t>
    </rPh>
    <rPh sb="571" eb="572">
      <t>カンガ</t>
    </rPh>
    <rPh sb="579" eb="581">
      <t>ネンド</t>
    </rPh>
    <rPh sb="583" eb="585">
      <t>ロウスイ</t>
    </rPh>
    <rPh sb="585" eb="587">
      <t>チョウサ</t>
    </rPh>
    <rPh sb="587" eb="588">
      <t>トウ</t>
    </rPh>
    <rPh sb="589" eb="591">
      <t>ジッシ</t>
    </rPh>
    <rPh sb="593" eb="596">
      <t>ユウシュウリツ</t>
    </rPh>
    <rPh sb="596" eb="598">
      <t>コウジョウ</t>
    </rPh>
    <rPh sb="599" eb="6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</si>
</sst>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c:v>
                </c:pt>
                <c:pt idx="1">
                  <c:v>1.45</c:v>
                </c:pt>
                <c:pt idx="2">
                  <c:v>0.4</c:v>
                </c:pt>
                <c:pt idx="3">
                  <c:v>0.55000000000000004</c:v>
                </c:pt>
                <c:pt idx="4">
                  <c:v>0.31</c:v>
                </c:pt>
              </c:numCache>
            </c:numRef>
          </c:val>
          <c:extLst>
            <c:ext xmlns:c16="http://schemas.microsoft.com/office/drawing/2014/chart" uri="{C3380CC4-5D6E-409C-BE32-E72D297353CC}">
              <c16:uniqueId val="{00000000-14E4-452C-960E-110CDC850C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4E4-452C-960E-110CDC850C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60.14</c:v>
                </c:pt>
                <c:pt idx="1">
                  <c:v>62.56</c:v>
                </c:pt>
                <c:pt idx="2">
                  <c:v>61.03</c:v>
                </c:pt>
                <c:pt idx="3">
                  <c:v>61.48</c:v>
                </c:pt>
                <c:pt idx="4">
                  <c:v>58.67</c:v>
                </c:pt>
              </c:numCache>
            </c:numRef>
          </c:val>
          <c:extLst>
            <c:ext xmlns:c16="http://schemas.microsoft.com/office/drawing/2014/chart" uri="{C3380CC4-5D6E-409C-BE32-E72D297353CC}">
              <c16:uniqueId val="{00000000-F5EE-4813-9CC7-AE38CAB108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5EE-4813-9CC7-AE38CAB108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79.930000000000007</c:v>
                </c:pt>
                <c:pt idx="1">
                  <c:v>77.92</c:v>
                </c:pt>
                <c:pt idx="2">
                  <c:v>77.86</c:v>
                </c:pt>
                <c:pt idx="3">
                  <c:v>77.38</c:v>
                </c:pt>
                <c:pt idx="4">
                  <c:v>76.91</c:v>
                </c:pt>
              </c:numCache>
            </c:numRef>
          </c:val>
          <c:extLst>
            <c:ext xmlns:c16="http://schemas.microsoft.com/office/drawing/2014/chart" uri="{C3380CC4-5D6E-409C-BE32-E72D297353CC}">
              <c16:uniqueId val="{00000000-F2ED-4B23-9B06-F1739A90A4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2ED-4B23-9B06-F1739A90A4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108.92</c:v>
                </c:pt>
                <c:pt idx="1">
                  <c:v>116.3</c:v>
                </c:pt>
                <c:pt idx="2">
                  <c:v>105.71</c:v>
                </c:pt>
                <c:pt idx="3">
                  <c:v>116.73</c:v>
                </c:pt>
                <c:pt idx="4">
                  <c:v>107</c:v>
                </c:pt>
              </c:numCache>
            </c:numRef>
          </c:val>
          <c:extLst>
            <c:ext xmlns:c16="http://schemas.microsoft.com/office/drawing/2014/chart" uri="{C3380CC4-5D6E-409C-BE32-E72D297353CC}">
              <c16:uniqueId val="{00000000-4415-4C8D-9DE6-12485341DF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415-4C8D-9DE6-12485341DF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47.03</c:v>
                </c:pt>
                <c:pt idx="1">
                  <c:v>48.31</c:v>
                </c:pt>
                <c:pt idx="2">
                  <c:v>46.94</c:v>
                </c:pt>
                <c:pt idx="3">
                  <c:v>48.53</c:v>
                </c:pt>
                <c:pt idx="4">
                  <c:v>50.21</c:v>
                </c:pt>
              </c:numCache>
            </c:numRef>
          </c:val>
          <c:extLst>
            <c:ext xmlns:c16="http://schemas.microsoft.com/office/drawing/2014/chart" uri="{C3380CC4-5D6E-409C-BE32-E72D297353CC}">
              <c16:uniqueId val="{00000000-917D-4EBA-9B42-7F7903F1CB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917D-4EBA-9B42-7F7903F1CB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11.53</c:v>
                </c:pt>
                <c:pt idx="1">
                  <c:v>12.58</c:v>
                </c:pt>
                <c:pt idx="2">
                  <c:v>12.99</c:v>
                </c:pt>
                <c:pt idx="3">
                  <c:v>17</c:v>
                </c:pt>
                <c:pt idx="4">
                  <c:v>16.62</c:v>
                </c:pt>
              </c:numCache>
            </c:numRef>
          </c:val>
          <c:extLst>
            <c:ext xmlns:c16="http://schemas.microsoft.com/office/drawing/2014/chart" uri="{C3380CC4-5D6E-409C-BE32-E72D297353CC}">
              <c16:uniqueId val="{00000000-E5AB-4513-86FB-8A2E06C6AF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5AB-4513-86FB-8A2E06C6AF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77-4125-98D4-949C680645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C77-4125-98D4-949C680645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206.27</c:v>
                </c:pt>
                <c:pt idx="1">
                  <c:v>191.37</c:v>
                </c:pt>
                <c:pt idx="2">
                  <c:v>156.18</c:v>
                </c:pt>
                <c:pt idx="3">
                  <c:v>133.41</c:v>
                </c:pt>
                <c:pt idx="4">
                  <c:v>101.11</c:v>
                </c:pt>
              </c:numCache>
            </c:numRef>
          </c:val>
          <c:extLst>
            <c:ext xmlns:c16="http://schemas.microsoft.com/office/drawing/2014/chart" uri="{C3380CC4-5D6E-409C-BE32-E72D297353CC}">
              <c16:uniqueId val="{00000000-F373-4CA4-B8CB-4BA29D5698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373-4CA4-B8CB-4BA29D5698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731.15</c:v>
                </c:pt>
                <c:pt idx="1">
                  <c:v>687.67</c:v>
                </c:pt>
                <c:pt idx="2">
                  <c:v>717.96</c:v>
                </c:pt>
                <c:pt idx="3">
                  <c:v>659.97</c:v>
                </c:pt>
                <c:pt idx="4">
                  <c:v>651.23</c:v>
                </c:pt>
              </c:numCache>
            </c:numRef>
          </c:val>
          <c:extLst>
            <c:ext xmlns:c16="http://schemas.microsoft.com/office/drawing/2014/chart" uri="{C3380CC4-5D6E-409C-BE32-E72D297353CC}">
              <c16:uniqueId val="{00000000-6598-4F05-B25F-F958FE6C62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6598-4F05-B25F-F958FE6C62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89.92</c:v>
                </c:pt>
                <c:pt idx="1">
                  <c:v>97.8</c:v>
                </c:pt>
                <c:pt idx="2">
                  <c:v>88.17</c:v>
                </c:pt>
                <c:pt idx="3">
                  <c:v>99.57</c:v>
                </c:pt>
                <c:pt idx="4">
                  <c:v>90.24</c:v>
                </c:pt>
              </c:numCache>
            </c:numRef>
          </c:val>
          <c:extLst>
            <c:ext xmlns:c16="http://schemas.microsoft.com/office/drawing/2014/chart" uri="{C3380CC4-5D6E-409C-BE32-E72D297353CC}">
              <c16:uniqueId val="{00000000-91FD-4ACB-9CB2-295C343CBC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1FD-4ACB-9CB2-295C343CBC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233.84</c:v>
                </c:pt>
                <c:pt idx="1">
                  <c:v>215.58</c:v>
                </c:pt>
                <c:pt idx="2">
                  <c:v>239.02</c:v>
                </c:pt>
                <c:pt idx="3">
                  <c:v>212.14</c:v>
                </c:pt>
                <c:pt idx="4">
                  <c:v>229.47</c:v>
                </c:pt>
              </c:numCache>
            </c:numRef>
          </c:val>
          <c:extLst>
            <c:ext xmlns:c16="http://schemas.microsoft.com/office/drawing/2014/chart" uri="{C3380CC4-5D6E-409C-BE32-E72D297353CC}">
              <c16:uniqueId val="{00000000-D70E-4633-BFAA-C30C7AA762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D70E-4633-BFAA-C30C7AA762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北海道　富良野市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21071</v>
      </c>
      <c r="AM8" s="61"/>
      <c r="AN8" s="61"/>
      <c r="AO8" s="61"/>
      <c r="AP8" s="61"/>
      <c r="AQ8" s="61"/>
      <c r="AR8" s="61"/>
      <c r="AS8" s="61"/>
      <c r="AT8" s="52">
        <f>データ!$S$6</f>
        <v>600.71</v>
      </c>
      <c r="AU8" s="53"/>
      <c r="AV8" s="53"/>
      <c r="AW8" s="53"/>
      <c r="AX8" s="53"/>
      <c r="AY8" s="53"/>
      <c r="AZ8" s="53"/>
      <c r="BA8" s="53"/>
      <c r="BB8" s="54">
        <f>データ!$T$6</f>
        <v>35.08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42.74</v>
      </c>
      <c r="J10" s="53"/>
      <c r="K10" s="53"/>
      <c r="L10" s="53"/>
      <c r="M10" s="53"/>
      <c r="N10" s="53"/>
      <c r="O10" s="64"/>
      <c r="P10" s="54">
        <f>データ!$P$6</f>
        <v>73.13</v>
      </c>
      <c r="Q10" s="54"/>
      <c r="R10" s="54"/>
      <c r="S10" s="54"/>
      <c r="T10" s="54"/>
      <c r="U10" s="54"/>
      <c r="V10" s="54"/>
      <c r="W10" s="61">
        <f>データ!$Q$6</f>
        <v>4114</v>
      </c>
      <c r="X10" s="61"/>
      <c r="Y10" s="61"/>
      <c r="Z10" s="61"/>
      <c r="AA10" s="61"/>
      <c r="AB10" s="61"/>
      <c r="AC10" s="61"/>
      <c r="AD10" s="2"/>
      <c r="AE10" s="2"/>
      <c r="AF10" s="2"/>
      <c r="AG10" s="2"/>
      <c r="AH10" s="4"/>
      <c r="AI10" s="4"/>
      <c r="AJ10" s="4"/>
      <c r="AK10" s="4"/>
      <c r="AL10" s="61">
        <f>データ!$U$6</f>
        <v>15208</v>
      </c>
      <c r="AM10" s="61"/>
      <c r="AN10" s="61"/>
      <c r="AO10" s="61"/>
      <c r="AP10" s="61"/>
      <c r="AQ10" s="61"/>
      <c r="AR10" s="61"/>
      <c r="AS10" s="61"/>
      <c r="AT10" s="52">
        <f>データ!$V$6</f>
        <v>22.02</v>
      </c>
      <c r="AU10" s="53"/>
      <c r="AV10" s="53"/>
      <c r="AW10" s="53"/>
      <c r="AX10" s="53"/>
      <c r="AY10" s="53"/>
      <c r="AZ10" s="53"/>
      <c r="BA10" s="53"/>
      <c r="BB10" s="54">
        <f>データ!$W$6</f>
        <v>690.64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3Dmja/LVYY1zOsQzVryWw6PqFXtAWPwaz1MxLSTIK/roquX7kstz12NK+q6LtdWkYKjGR5GKrKqFkC/RVtY3w==" saltValue="6+IdkJ3oUpy93xTvrWtl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12297</v>
      </c>
      <c r="D6" s="34">
        <f t="shared" si="3"/>
        <v>46</v>
      </c>
      <c r="E6" s="34">
        <f t="shared" si="3"/>
        <v>1</v>
      </c>
      <c r="F6" s="34">
        <f t="shared" si="3"/>
        <v>0</v>
      </c>
      <c r="G6" s="34">
        <f t="shared" si="3"/>
        <v>1</v>
      </c>
      <c r="H6" s="34" t="str">
        <f t="shared" si="3"/>
        <v>北海道　富良野市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42.74</v>
      </c>
      <c r="P6" s="35">
        <f t="shared" si="3"/>
        <v>73.13</v>
      </c>
      <c r="Q6" s="35">
        <f t="shared" si="3"/>
        <v>4114</v>
      </c>
      <c r="R6" s="35">
        <f t="shared" si="3"/>
        <v>21071</v>
      </c>
      <c r="S6" s="35">
        <f t="shared" si="3"/>
        <v>600.71</v>
      </c>
      <c r="T6" s="35">
        <f t="shared" si="3"/>
        <v>35.08</v>
      </c>
      <c r="U6" s="35">
        <f t="shared" si="3"/>
        <v>15208</v>
      </c>
      <c r="V6" s="35">
        <f t="shared" si="3"/>
        <v>22.02</v>
      </c>
      <c r="W6" s="35">
        <f t="shared" si="3"/>
        <v>690.64</v>
      </c>
      <c r="X6" s="36">
        <f>IF(X7="",NA(),X7)</f>
        <v>108.92</v>
      </c>
      <c r="Y6" s="36">
        <f t="shared" ref="Y6:AG6" si="4">IF(Y7="",NA(),Y7)</f>
        <v>116.3</v>
      </c>
      <c r="Z6" s="36">
        <f t="shared" si="4"/>
        <v>105.71</v>
      </c>
      <c r="AA6" s="36">
        <f t="shared" si="4"/>
        <v>116.73</v>
      </c>
      <c r="AB6" s="36">
        <f t="shared" si="4"/>
        <v>107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206.27</v>
      </c>
      <c r="AU6" s="36">
        <f t="shared" ref="AU6:BC6" si="6">IF(AU7="",NA(),AU7)</f>
        <v>191.37</v>
      </c>
      <c r="AV6" s="36">
        <f t="shared" si="6"/>
        <v>156.18</v>
      </c>
      <c r="AW6" s="36">
        <f t="shared" si="6"/>
        <v>133.41</v>
      </c>
      <c r="AX6" s="36">
        <f t="shared" si="6"/>
        <v>101.11</v>
      </c>
      <c r="AY6" s="36">
        <f t="shared" si="6"/>
        <v>384.34</v>
      </c>
      <c r="AZ6" s="36">
        <f t="shared" si="6"/>
        <v>359.47</v>
      </c>
      <c r="BA6" s="36">
        <f t="shared" si="6"/>
        <v>369.69</v>
      </c>
      <c r="BB6" s="36">
        <f t="shared" si="6"/>
        <v>379.08</v>
      </c>
      <c r="BC6" s="36">
        <f t="shared" si="6"/>
        <v>367.55</v>
      </c>
      <c r="BD6" s="35" t="str">
        <f>IF(BD7="","",IF(BD7="-","【-】","【"&amp;SUBSTITUTE(TEXT(BD7,"#,##0.00"),"-","△")&amp;"】"))</f>
        <v>【260.31】</v>
      </c>
      <c r="BE6" s="36">
        <f>IF(BE7="",NA(),BE7)</f>
        <v>731.15</v>
      </c>
      <c r="BF6" s="36">
        <f t="shared" ref="BF6:BN6" si="7">IF(BF7="",NA(),BF7)</f>
        <v>687.67</v>
      </c>
      <c r="BG6" s="36">
        <f t="shared" si="7"/>
        <v>717.96</v>
      </c>
      <c r="BH6" s="36">
        <f t="shared" si="7"/>
        <v>659.97</v>
      </c>
      <c r="BI6" s="36">
        <f t="shared" si="7"/>
        <v>651.23</v>
      </c>
      <c r="BJ6" s="36">
        <f t="shared" si="7"/>
        <v>380.58</v>
      </c>
      <c r="BK6" s="36">
        <f t="shared" si="7"/>
        <v>401.79</v>
      </c>
      <c r="BL6" s="36">
        <f t="shared" si="7"/>
        <v>402.99</v>
      </c>
      <c r="BM6" s="36">
        <f t="shared" si="7"/>
        <v>398.98</v>
      </c>
      <c r="BN6" s="36">
        <f t="shared" si="7"/>
        <v>418.68</v>
      </c>
      <c r="BO6" s="35" t="str">
        <f>IF(BO7="","",IF(BO7="-","【-】","【"&amp;SUBSTITUTE(TEXT(BO7,"#,##0.00"),"-","△")&amp;"】"))</f>
        <v>【275.67】</v>
      </c>
      <c r="BP6" s="36">
        <f>IF(BP7="",NA(),BP7)</f>
        <v>89.92</v>
      </c>
      <c r="BQ6" s="36">
        <f t="shared" ref="BQ6:BY6" si="8">IF(BQ7="",NA(),BQ7)</f>
        <v>97.8</v>
      </c>
      <c r="BR6" s="36">
        <f t="shared" si="8"/>
        <v>88.17</v>
      </c>
      <c r="BS6" s="36">
        <f t="shared" si="8"/>
        <v>99.57</v>
      </c>
      <c r="BT6" s="36">
        <f t="shared" si="8"/>
        <v>90.24</v>
      </c>
      <c r="BU6" s="36">
        <f t="shared" si="8"/>
        <v>102.38</v>
      </c>
      <c r="BV6" s="36">
        <f t="shared" si="8"/>
        <v>100.12</v>
      </c>
      <c r="BW6" s="36">
        <f t="shared" si="8"/>
        <v>98.66</v>
      </c>
      <c r="BX6" s="36">
        <f t="shared" si="8"/>
        <v>98.64</v>
      </c>
      <c r="BY6" s="36">
        <f t="shared" si="8"/>
        <v>94.78</v>
      </c>
      <c r="BZ6" s="35" t="str">
        <f>IF(BZ7="","",IF(BZ7="-","【-】","【"&amp;SUBSTITUTE(TEXT(BZ7,"#,##0.00"),"-","△")&amp;"】"))</f>
        <v>【100.05】</v>
      </c>
      <c r="CA6" s="36">
        <f>IF(CA7="",NA(),CA7)</f>
        <v>233.84</v>
      </c>
      <c r="CB6" s="36">
        <f t="shared" ref="CB6:CJ6" si="9">IF(CB7="",NA(),CB7)</f>
        <v>215.58</v>
      </c>
      <c r="CC6" s="36">
        <f t="shared" si="9"/>
        <v>239.02</v>
      </c>
      <c r="CD6" s="36">
        <f t="shared" si="9"/>
        <v>212.14</v>
      </c>
      <c r="CE6" s="36">
        <f t="shared" si="9"/>
        <v>229.47</v>
      </c>
      <c r="CF6" s="36">
        <f t="shared" si="9"/>
        <v>168.67</v>
      </c>
      <c r="CG6" s="36">
        <f t="shared" si="9"/>
        <v>174.97</v>
      </c>
      <c r="CH6" s="36">
        <f t="shared" si="9"/>
        <v>178.59</v>
      </c>
      <c r="CI6" s="36">
        <f t="shared" si="9"/>
        <v>178.92</v>
      </c>
      <c r="CJ6" s="36">
        <f t="shared" si="9"/>
        <v>181.3</v>
      </c>
      <c r="CK6" s="35" t="str">
        <f>IF(CK7="","",IF(CK7="-","【-】","【"&amp;SUBSTITUTE(TEXT(CK7,"#,##0.00"),"-","△")&amp;"】"))</f>
        <v>【166.40】</v>
      </c>
      <c r="CL6" s="36">
        <f>IF(CL7="",NA(),CL7)</f>
        <v>60.14</v>
      </c>
      <c r="CM6" s="36">
        <f t="shared" ref="CM6:CU6" si="10">IF(CM7="",NA(),CM7)</f>
        <v>62.56</v>
      </c>
      <c r="CN6" s="36">
        <f t="shared" si="10"/>
        <v>61.03</v>
      </c>
      <c r="CO6" s="36">
        <f t="shared" si="10"/>
        <v>61.48</v>
      </c>
      <c r="CP6" s="36">
        <f t="shared" si="10"/>
        <v>58.67</v>
      </c>
      <c r="CQ6" s="36">
        <f t="shared" si="10"/>
        <v>54.92</v>
      </c>
      <c r="CR6" s="36">
        <f t="shared" si="10"/>
        <v>55.63</v>
      </c>
      <c r="CS6" s="36">
        <f t="shared" si="10"/>
        <v>55.03</v>
      </c>
      <c r="CT6" s="36">
        <f t="shared" si="10"/>
        <v>55.14</v>
      </c>
      <c r="CU6" s="36">
        <f t="shared" si="10"/>
        <v>55.89</v>
      </c>
      <c r="CV6" s="35" t="str">
        <f>IF(CV7="","",IF(CV7="-","【-】","【"&amp;SUBSTITUTE(TEXT(CV7,"#,##0.00"),"-","△")&amp;"】"))</f>
        <v>【60.69】</v>
      </c>
      <c r="CW6" s="36">
        <f>IF(CW7="",NA(),CW7)</f>
        <v>79.930000000000007</v>
      </c>
      <c r="CX6" s="36">
        <f t="shared" ref="CX6:DF6" si="11">IF(CX7="",NA(),CX7)</f>
        <v>77.92</v>
      </c>
      <c r="CY6" s="36">
        <f t="shared" si="11"/>
        <v>77.86</v>
      </c>
      <c r="CZ6" s="36">
        <f t="shared" si="11"/>
        <v>77.38</v>
      </c>
      <c r="DA6" s="36">
        <f t="shared" si="11"/>
        <v>76.91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47.03</v>
      </c>
      <c r="DI6" s="36">
        <f t="shared" ref="DI6:DQ6" si="12">IF(DI7="",NA(),DI7)</f>
        <v>48.31</v>
      </c>
      <c r="DJ6" s="36">
        <f t="shared" si="12"/>
        <v>46.94</v>
      </c>
      <c r="DK6" s="36">
        <f t="shared" si="12"/>
        <v>48.53</v>
      </c>
      <c r="DL6" s="36">
        <f t="shared" si="12"/>
        <v>50.21</v>
      </c>
      <c r="DM6" s="36">
        <f t="shared" si="12"/>
        <v>48.49</v>
      </c>
      <c r="DN6" s="36">
        <f t="shared" si="12"/>
        <v>48.05</v>
      </c>
      <c r="DO6" s="36">
        <f t="shared" si="12"/>
        <v>48.87</v>
      </c>
      <c r="DP6" s="36">
        <f t="shared" si="12"/>
        <v>49.92</v>
      </c>
      <c r="DQ6" s="36">
        <f t="shared" si="12"/>
        <v>50.63</v>
      </c>
      <c r="DR6" s="35" t="str">
        <f>IF(DR7="","",IF(DR7="-","【-】","【"&amp;SUBSTITUTE(TEXT(DR7,"#,##0.00"),"-","△")&amp;"】"))</f>
        <v>【50.19】</v>
      </c>
      <c r="DS6" s="36">
        <f>IF(DS7="",NA(),DS7)</f>
        <v>11.53</v>
      </c>
      <c r="DT6" s="36">
        <f t="shared" ref="DT6:EB6" si="13">IF(DT7="",NA(),DT7)</f>
        <v>12.58</v>
      </c>
      <c r="DU6" s="36">
        <f t="shared" si="13"/>
        <v>12.99</v>
      </c>
      <c r="DV6" s="36">
        <f t="shared" si="13"/>
        <v>17</v>
      </c>
      <c r="DW6" s="36">
        <f t="shared" si="13"/>
        <v>16.62</v>
      </c>
      <c r="DX6" s="36">
        <f t="shared" si="13"/>
        <v>12.79</v>
      </c>
      <c r="DY6" s="36">
        <f t="shared" si="13"/>
        <v>13.39</v>
      </c>
      <c r="DZ6" s="36">
        <f t="shared" si="13"/>
        <v>14.85</v>
      </c>
      <c r="EA6" s="36">
        <f t="shared" si="13"/>
        <v>16.88</v>
      </c>
      <c r="EB6" s="36">
        <f t="shared" si="13"/>
        <v>18.28</v>
      </c>
      <c r="EC6" s="35" t="str">
        <f>IF(EC7="","",IF(EC7="-","【-】","【"&amp;SUBSTITUTE(TEXT(EC7,"#,##0.00"),"-","△")&amp;"】"))</f>
        <v>【20.63】</v>
      </c>
      <c r="ED6" s="36">
        <f>IF(ED7="",NA(),ED7)</f>
        <v>0.8</v>
      </c>
      <c r="EE6" s="36">
        <f t="shared" ref="EE6:EM6" si="14">IF(EE7="",NA(),EE7)</f>
        <v>1.45</v>
      </c>
      <c r="EF6" s="36">
        <f t="shared" si="14"/>
        <v>0.4</v>
      </c>
      <c r="EG6" s="36">
        <f t="shared" si="14"/>
        <v>0.55000000000000004</v>
      </c>
      <c r="EH6" s="36">
        <f t="shared" si="14"/>
        <v>0.31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12297</v>
      </c>
      <c r="D7" s="38">
        <v>46</v>
      </c>
      <c r="E7" s="38">
        <v>1</v>
      </c>
      <c r="F7" s="38">
        <v>0</v>
      </c>
      <c r="G7" s="38">
        <v>1</v>
      </c>
      <c r="H7" s="38" t="s">
        <v>93</v>
      </c>
      <c r="I7" s="38" t="s">
        <v>94</v>
      </c>
      <c r="J7" s="38" t="s">
        <v>95</v>
      </c>
      <c r="K7" s="38" t="s">
        <v>96</v>
      </c>
      <c r="L7" s="38" t="s">
        <v>97</v>
      </c>
      <c r="M7" s="38" t="s">
        <v>98</v>
      </c>
      <c r="N7" s="39" t="s">
        <v>99</v>
      </c>
      <c r="O7" s="39">
        <v>42.74</v>
      </c>
      <c r="P7" s="39">
        <v>73.13</v>
      </c>
      <c r="Q7" s="39">
        <v>4114</v>
      </c>
      <c r="R7" s="39">
        <v>21071</v>
      </c>
      <c r="S7" s="39">
        <v>600.71</v>
      </c>
      <c r="T7" s="39">
        <v>35.08</v>
      </c>
      <c r="U7" s="39">
        <v>15208</v>
      </c>
      <c r="V7" s="39">
        <v>22.02</v>
      </c>
      <c r="W7" s="39">
        <v>690.64</v>
      </c>
      <c r="X7" s="39">
        <v>108.92</v>
      </c>
      <c r="Y7" s="39">
        <v>116.3</v>
      </c>
      <c r="Z7" s="39">
        <v>105.71</v>
      </c>
      <c r="AA7" s="39">
        <v>116.73</v>
      </c>
      <c r="AB7" s="39">
        <v>107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206.27</v>
      </c>
      <c r="AU7" s="39">
        <v>191.37</v>
      </c>
      <c r="AV7" s="39">
        <v>156.18</v>
      </c>
      <c r="AW7" s="39">
        <v>133.41</v>
      </c>
      <c r="AX7" s="39">
        <v>101.11</v>
      </c>
      <c r="AY7" s="39">
        <v>384.34</v>
      </c>
      <c r="AZ7" s="39">
        <v>359.47</v>
      </c>
      <c r="BA7" s="39">
        <v>369.69</v>
      </c>
      <c r="BB7" s="39">
        <v>379.08</v>
      </c>
      <c r="BC7" s="39">
        <v>367.55</v>
      </c>
      <c r="BD7" s="39">
        <v>260.31</v>
      </c>
      <c r="BE7" s="39">
        <v>731.15</v>
      </c>
      <c r="BF7" s="39">
        <v>687.67</v>
      </c>
      <c r="BG7" s="39">
        <v>717.96</v>
      </c>
      <c r="BH7" s="39">
        <v>659.97</v>
      </c>
      <c r="BI7" s="39">
        <v>651.23</v>
      </c>
      <c r="BJ7" s="39">
        <v>380.58</v>
      </c>
      <c r="BK7" s="39">
        <v>401.79</v>
      </c>
      <c r="BL7" s="39">
        <v>402.99</v>
      </c>
      <c r="BM7" s="39">
        <v>398.98</v>
      </c>
      <c r="BN7" s="39">
        <v>418.68</v>
      </c>
      <c r="BO7" s="39">
        <v>275.67</v>
      </c>
      <c r="BP7" s="39">
        <v>89.92</v>
      </c>
      <c r="BQ7" s="39">
        <v>97.8</v>
      </c>
      <c r="BR7" s="39">
        <v>88.17</v>
      </c>
      <c r="BS7" s="39">
        <v>99.57</v>
      </c>
      <c r="BT7" s="39">
        <v>90.24</v>
      </c>
      <c r="BU7" s="39">
        <v>102.38</v>
      </c>
      <c r="BV7" s="39">
        <v>100.12</v>
      </c>
      <c r="BW7" s="39">
        <v>98.66</v>
      </c>
      <c r="BX7" s="39">
        <v>98.64</v>
      </c>
      <c r="BY7" s="39">
        <v>94.78</v>
      </c>
      <c r="BZ7" s="39">
        <v>100.05</v>
      </c>
      <c r="CA7" s="39">
        <v>233.84</v>
      </c>
      <c r="CB7" s="39">
        <v>215.58</v>
      </c>
      <c r="CC7" s="39">
        <v>239.02</v>
      </c>
      <c r="CD7" s="39">
        <v>212.14</v>
      </c>
      <c r="CE7" s="39">
        <v>229.47</v>
      </c>
      <c r="CF7" s="39">
        <v>168.67</v>
      </c>
      <c r="CG7" s="39">
        <v>174.97</v>
      </c>
      <c r="CH7" s="39">
        <v>178.59</v>
      </c>
      <c r="CI7" s="39">
        <v>178.92</v>
      </c>
      <c r="CJ7" s="39">
        <v>181.3</v>
      </c>
      <c r="CK7" s="39">
        <v>166.4</v>
      </c>
      <c r="CL7" s="39">
        <v>60.14</v>
      </c>
      <c r="CM7" s="39">
        <v>62.56</v>
      </c>
      <c r="CN7" s="39">
        <v>61.03</v>
      </c>
      <c r="CO7" s="39">
        <v>61.48</v>
      </c>
      <c r="CP7" s="39">
        <v>58.67</v>
      </c>
      <c r="CQ7" s="39">
        <v>54.92</v>
      </c>
      <c r="CR7" s="39">
        <v>55.63</v>
      </c>
      <c r="CS7" s="39">
        <v>55.03</v>
      </c>
      <c r="CT7" s="39">
        <v>55.14</v>
      </c>
      <c r="CU7" s="39">
        <v>55.89</v>
      </c>
      <c r="CV7" s="39">
        <v>60.69</v>
      </c>
      <c r="CW7" s="39">
        <v>79.930000000000007</v>
      </c>
      <c r="CX7" s="39">
        <v>77.92</v>
      </c>
      <c r="CY7" s="39">
        <v>77.86</v>
      </c>
      <c r="CZ7" s="39">
        <v>77.38</v>
      </c>
      <c r="DA7" s="39">
        <v>76.91</v>
      </c>
      <c r="DB7" s="39">
        <v>82.66</v>
      </c>
      <c r="DC7" s="39">
        <v>82.04</v>
      </c>
      <c r="DD7" s="39">
        <v>81.900000000000006</v>
      </c>
      <c r="DE7" s="39">
        <v>81.39</v>
      </c>
      <c r="DF7" s="39">
        <v>81.27</v>
      </c>
      <c r="DG7" s="39">
        <v>89.82</v>
      </c>
      <c r="DH7" s="39">
        <v>47.03</v>
      </c>
      <c r="DI7" s="39">
        <v>48.31</v>
      </c>
      <c r="DJ7" s="39">
        <v>46.94</v>
      </c>
      <c r="DK7" s="39">
        <v>48.53</v>
      </c>
      <c r="DL7" s="39">
        <v>50.21</v>
      </c>
      <c r="DM7" s="39">
        <v>48.49</v>
      </c>
      <c r="DN7" s="39">
        <v>48.05</v>
      </c>
      <c r="DO7" s="39">
        <v>48.87</v>
      </c>
      <c r="DP7" s="39">
        <v>49.92</v>
      </c>
      <c r="DQ7" s="39">
        <v>50.63</v>
      </c>
      <c r="DR7" s="39">
        <v>50.19</v>
      </c>
      <c r="DS7" s="39">
        <v>11.53</v>
      </c>
      <c r="DT7" s="39">
        <v>12.58</v>
      </c>
      <c r="DU7" s="39">
        <v>12.99</v>
      </c>
      <c r="DV7" s="39">
        <v>17</v>
      </c>
      <c r="DW7" s="39">
        <v>16.62</v>
      </c>
      <c r="DX7" s="39">
        <v>12.79</v>
      </c>
      <c r="DY7" s="39">
        <v>13.39</v>
      </c>
      <c r="DZ7" s="39">
        <v>14.85</v>
      </c>
      <c r="EA7" s="39">
        <v>16.88</v>
      </c>
      <c r="EB7" s="39">
        <v>18.28</v>
      </c>
      <c r="EC7" s="39">
        <v>20.63</v>
      </c>
      <c r="ED7" s="39">
        <v>0.8</v>
      </c>
      <c r="EE7" s="39">
        <v>1.45</v>
      </c>
      <c r="EF7" s="39">
        <v>0.4</v>
      </c>
      <c r="EG7" s="39">
        <v>0.55000000000000004</v>
      </c>
      <c r="EH7" s="39">
        <v>0.31</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suidou-104</cp:lastModifiedBy>
  <cp:lastPrinted>2022-01-17T03:25:08Z</cp:lastPrinted>
  <dcterms:created xsi:type="dcterms:W3CDTF">2021-12-03T06:41:24Z</dcterms:created>
  <dcterms:modified xsi:type="dcterms:W3CDTF">2022-01-19T06:51:11Z</dcterms:modified>
  <cp:category/>
</cp:coreProperties>
</file>