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財政係\◆決　　算\財政状況資料集・市町村財政比較分析表（H16～）\H28決算\20180209【照会：2.19（月）〆】平成２８年度財政状況資料集の作成及び提出について\HP公表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<sst xmlns="http://schemas.openxmlformats.org/spreadsheetml/2006/main" count="1029" uniqueCount="567">
  <si>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</si>
  <si>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</si>
  <si>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</si>
  <si>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</si>
  <si>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</si>
  <si>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</si>
  <si>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</si>
  <si>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</si>
  <si>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</si>
  <si>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</si>
  <si>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</si>
  <si>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</si>
  <si>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</si>
  <si>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</si>
  <si>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</si>
  <si>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</si>
  <si>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</si>
  <si>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</si>
  <si>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</si>
  <si>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</si>
  <si>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</si>
  <si>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</si>
  <si>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</si>
  <si>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</si>
  <si>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</si>
  <si>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</si>
  <si>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</si>
  <si>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</si>
  <si>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</si>
  <si>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</si>
  <si>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</si>
  <si>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</si>
  <si>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</si>
  <si>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</si>
  <si>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</si>
  <si>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</si>
  <si>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</si>
  <si>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</si>
  <si>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</si>
  <si>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</si>
  <si>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</si>
  <si>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</si>
  <si>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</si>
  <si>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</si>
  <si>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</si>
  <si>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</si>
  <si>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</si>
  <si>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</si>
  <si>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</si>
  <si>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</si>
  <si>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</si>
  <si>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</si>
  <si>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</si>
  <si>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</si>
  <si>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</si>
  <si>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</si>
  <si>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</si>
  <si>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</si>
  <si>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</si>
  <si>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</si>
  <si>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</si>
  <si>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</si>
  <si>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</si>
  <si>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</si>
  <si>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</si>
  <si>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</si>
  <si>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</si>
  <si>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</si>
  <si>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</si>
  <si>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</si>
  <si>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</si>
  <si>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</si>
  <si>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</si>
  <si>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</si>
  <si>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</si>
  <si>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</si>
  <si>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</si>
  <si>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</si>
  <si>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</si>
  <si>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</si>
  <si>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</si>
  <si>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</si>
  <si>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富良野市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</si>
  <si>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</si>
  <si>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</si>
  <si>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</si>
  <si>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</si>
  <si>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</si>
  <si>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</si>
  <si>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</si>
  <si>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</si>
  <si>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</si>
  <si>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</si>
  <si>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</si>
  <si>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</si>
  <si>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</si>
  <si>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</si>
  <si>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</si>
  <si>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</si>
  <si>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</si>
  <si>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</si>
  <si>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</si>
  <si>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</si>
  <si>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</si>
  <si>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</si>
  <si>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</si>
  <si>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</si>
  <si>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</si>
  <si>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</si>
  <si>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</si>
  <si>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</si>
  <si>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</si>
  <si>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</si>
  <si>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</si>
  <si>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</si>
  <si>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</si>
  <si>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</si>
  <si>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</si>
  <si>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</si>
  <si>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</si>
  <si>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</si>
  <si>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</si>
  <si>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</si>
  <si>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</si>
  <si>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</si>
  <si>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</si>
  <si>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</si>
  <si>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</si>
  <si>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</si>
  <si>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</si>
  <si>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</si>
  <si>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</si>
  <si>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</si>
  <si>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</si>
  <si>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</si>
  <si>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</si>
  <si>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</si>
  <si>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</si>
  <si>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</si>
  <si>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</si>
  <si>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</si>
  <si>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</si>
  <si>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</si>
  <si>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</si>
  <si>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</si>
  <si>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</si>
  <si>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</si>
  <si>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</si>
  <si>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</si>
  <si>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</si>
  <si>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</si>
  <si>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</si>
  <si>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</si>
  <si>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</si>
  <si>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</si>
  <si>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</si>
  <si>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</si>
  <si>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</si>
  <si>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</si>
  <si>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</si>
  <si>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</si>
  <si>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</si>
  <si>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</si>
  <si>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</si>
  <si>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</si>
  <si>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</si>
  <si>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</si>
  <si>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</si>
  <si>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</si>
  <si>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</si>
  <si>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</si>
  <si>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</si>
  <si>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</si>
  <si>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</si>
  <si>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</si>
  <si>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</si>
  <si>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</si>
  <si>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</si>
  <si>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</si>
  <si>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</si>
  <si>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</si>
  <si>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</si>
  <si>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</si>
  <si>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</si>
  <si>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</si>
  <si>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</si>
  <si>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</si>
  <si>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</si>
  <si>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</si>
  <si>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</si>
  <si>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</si>
  <si>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</si>
  <si>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</si>
  <si>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</si>
  <si>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</si>
  <si>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</si>
  <si>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北海道富良野市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</si>
  <si>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</si>
  <si>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</si>
  <si>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</si>
  <si>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</si>
  <si>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</si>
  <si>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</si>
  <si>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</si>
  <si>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</si>
  <si>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</si>
  <si>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</si>
  <si>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</si>
  <si>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</si>
  <si>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</si>
  <si>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</si>
  <si>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</si>
  <si>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</si>
  <si>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</si>
  <si>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</si>
  <si>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</si>
  <si>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</si>
  <si>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</si>
  <si>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</si>
  <si>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</si>
  <si>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</si>
  <si>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</si>
  <si>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</si>
  <si>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</si>
  <si>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</si>
  <si>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</si>
  <si>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</si>
  <si>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</si>
  <si>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</si>
  <si>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</si>
  <si>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</si>
  <si>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</si>
  <si>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</si>
  <si>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</si>
  <si>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</si>
  <si>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</si>
  <si>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</si>
  <si>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</si>
  <si>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</si>
  <si>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</si>
  <si>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</si>
  <si>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</si>
  <si>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</si>
  <si>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</si>
  <si>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</si>
  <si>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</si>
  <si>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</si>
  <si>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</si>
  <si>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</si>
  <si>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</si>
  <si>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</si>
  <si>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</si>
  <si>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</si>
  <si>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</si>
  <si>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</si>
  <si>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</si>
  <si>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</si>
  <si>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</si>
  <si>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</si>
  <si>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</si>
  <si>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</si>
  <si>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</si>
  <si>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</si>
  <si>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</si>
  <si>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</si>
  <si>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</si>
  <si>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</si>
  <si>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</si>
  <si>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</si>
  <si>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</si>
  <si>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</si>
  <si>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</si>
  <si>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</si>
  <si>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</si>
  <si>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</si>
  <si>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</si>
  <si>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</si>
  <si>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</si>
  <si>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</si>
  <si>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</si>
  <si>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</si>
  <si>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</si>
  <si>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</si>
  <si>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</si>
  <si>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</si>
  <si>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</si>
  <si>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</si>
  <si>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</si>
  <si>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</si>
  <si>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</si>
  <si>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</si>
  <si>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</si>
  <si>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</si>
  <si>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</si>
  <si>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</si>
  <si>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</si>
  <si>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</si>
  <si>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</si>
  <si>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</si>
  <si>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</si>
  <si>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</si>
  <si>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</si>
  <si>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</si>
  <si>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</si>
  <si>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</si>
  <si>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</si>
  <si>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</si>
  <si>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</si>
  <si>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</si>
  <si>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</si>
  <si>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</si>
  <si>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</si>
  <si>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</si>
  <si>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</si>
  <si>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</si>
  <si>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</si>
  <si>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</si>
  <si>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</si>
  <si>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</si>
  <si>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</si>
  <si>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</si>
  <si>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</si>
  <si>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</si>
  <si>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</si>
  <si>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</si>
  <si>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</si>
  <si>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</si>
  <si>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</si>
  <si>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</si>
  <si>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</si>
  <si>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</si>
  <si>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</si>
  <si>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</si>
  <si>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</si>
  <si>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</si>
  <si>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</si>
  <si>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</si>
  <si>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</si>
  <si>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</si>
  <si>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</si>
  <si>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</si>
  <si>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</si>
  <si>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</si>
  <si>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</si>
  <si>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</si>
  <si>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</si>
  <si>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北海道富良野市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</si>
  <si>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</si>
  <si>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</si>
  <si>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</si>
  <si>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</si>
  <si>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</si>
  <si>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</si>
  <si>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</si>
  <si>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</si>
  <si>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</si>
  <si>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</si>
  <si>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</si>
  <si>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</si>
  <si>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</si>
  <si>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</si>
  <si>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</si>
  <si>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</si>
  <si>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</si>
  <si>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</si>
  <si>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</si>
  <si>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</si>
  <si>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</si>
  <si>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</si>
  <si>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</si>
  <si>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</si>
  <si>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</si>
  <si>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</si>
  <si>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</si>
  <si>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</si>
  <si>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</si>
  <si>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</si>
  <si>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</si>
  <si>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</si>
  <si>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</si>
  <si>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</si>
  <si>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</si>
  <si>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</si>
  <si>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</si>
  <si>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</si>
  <si>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</si>
  <si>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ワイン事業会計</t>
    <phoneticPr fontId="5"/>
  </si>
  <si>
    <t>簡易水道事業特別会計</t>
    <phoneticPr fontId="5"/>
  </si>
  <si>
    <t>法非適用企業</t>
    <phoneticPr fontId="5"/>
  </si>
  <si>
    <t>公設地方卸売市場事業特別会計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</si>
  <si>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</si>
  <si>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</si>
  <si>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</si>
  <si>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</si>
  <si>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</si>
  <si>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</si>
  <si>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</si>
  <si>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</si>
  <si>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</si>
  <si>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</si>
  <si>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</si>
  <si>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</si>
  <si>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</si>
  <si>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</si>
  <si>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</si>
  <si>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</si>
  <si>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</si>
  <si>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</si>
  <si>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</si>
  <si>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</si>
  <si>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</si>
  <si>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</si>
  <si>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</si>
  <si>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</si>
  <si>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</si>
  <si>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</si>
  <si>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</si>
  <si>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</si>
  <si>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</si>
  <si>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</si>
  <si>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</si>
  <si>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</si>
  <si>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</si>
  <si>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</si>
  <si>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</si>
  <si>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</si>
  <si>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</si>
  <si>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</si>
  <si>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</si>
  <si>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</si>
  <si>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</si>
  <si>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</si>
  <si>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</si>
  <si>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</si>
  <si>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</si>
  <si>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</si>
  <si>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</si>
  <si>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</si>
  <si>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</si>
  <si>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</si>
  <si>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</si>
  <si>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</si>
  <si>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</si>
  <si>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</si>
  <si>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</si>
  <si>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</si>
  <si>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</si>
  <si>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</si>
  <si>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</si>
  <si>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</si>
  <si>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</si>
  <si>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</si>
  <si>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</si>
  <si>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</si>
  <si>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</si>
  <si>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</si>
  <si>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</si>
  <si>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</si>
  <si>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</si>
  <si>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</si>
  <si>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</si>
  <si>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</si>
  <si>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</si>
  <si>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</si>
  <si>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</si>
  <si>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</si>
  <si>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</si>
  <si>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</si>
  <si>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</si>
  <si>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</si>
  <si>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</si>
  <si>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</si>
  <si>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</si>
  <si>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</si>
  <si>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</si>
  <si>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</si>
  <si>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</si>
  <si>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</si>
  <si>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</si>
  <si>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</si>
  <si>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</si>
  <si>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</si>
  <si>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</si>
  <si>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</si>
  <si>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</si>
  <si>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</si>
  <si>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</si>
  <si>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</si>
  <si>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</si>
  <si>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</si>
  <si>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</si>
  <si>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</si>
  <si>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</si>
  <si>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</si>
  <si>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</si>
  <si>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</si>
  <si>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</si>
  <si>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</si>
  <si>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</si>
  <si>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</si>
  <si>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</si>
  <si>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</si>
  <si>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</si>
  <si>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</si>
  <si>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</si>
  <si>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</si>
  <si>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</si>
  <si>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</si>
  <si>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</si>
  <si>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</si>
  <si>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</si>
  <si>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</si>
  <si>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</si>
  <si>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</si>
  <si>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</si>
  <si>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</si>
  <si>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</si>
  <si>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</si>
  <si>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</si>
  <si>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</si>
  <si>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</si>
  <si>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</si>
  <si>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</si>
  <si>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</si>
  <si>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</si>
  <si>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</si>
  <si>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</si>
  <si>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</si>
  <si>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</si>
  <si>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</si>
  <si>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</si>
  <si>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</si>
  <si>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0.15</t>
  </si>
  <si>
    <t>▲ 1.16</t>
  </si>
  <si>
    <t>▲ 0.10</t>
  </si>
  <si>
    <t>▲ 1.09</t>
  </si>
  <si>
    <t>ワイン事業会計</t>
  </si>
  <si>
    <t>水道事業会計</t>
  </si>
  <si>
    <t>一般会計</t>
  </si>
  <si>
    <t>国民健康保険特別会計</t>
  </si>
  <si>
    <t>介護保険特別会計</t>
  </si>
  <si>
    <t>公共下水道事業特別会計</t>
  </si>
  <si>
    <t>簡易水道事業特別会計</t>
  </si>
  <si>
    <t>公設地方卸売市場事業特別会計</t>
  </si>
  <si>
    <t>その他会計（赤字）</t>
  </si>
  <si>
    <t>その他会計（黒字）</t>
  </si>
  <si>
    <t>-</t>
    <phoneticPr fontId="2"/>
  </si>
  <si>
    <t>富良野広域連合</t>
    <rPh sb="0" eb="3">
      <t>フラノ</t>
    </rPh>
    <rPh sb="3" eb="5">
      <t>コウイキ</t>
    </rPh>
    <rPh sb="5" eb="7">
      <t>レンゴウ</t>
    </rPh>
    <phoneticPr fontId="2"/>
  </si>
  <si>
    <t>上川教育研修センター組合</t>
    <rPh sb="0" eb="2">
      <t>カミカワ</t>
    </rPh>
    <rPh sb="2" eb="4">
      <t>キョウイク</t>
    </rPh>
    <rPh sb="4" eb="6">
      <t>ケンシュウ</t>
    </rPh>
    <rPh sb="10" eb="12">
      <t>クミアイ</t>
    </rPh>
    <phoneticPr fontId="2"/>
  </si>
  <si>
    <t>富良野振興公社</t>
    <rPh sb="0" eb="3">
      <t>フラノ</t>
    </rPh>
    <rPh sb="3" eb="5">
      <t>シンコウ</t>
    </rPh>
    <rPh sb="5" eb="7">
      <t>コウシャ</t>
    </rPh>
    <phoneticPr fontId="2"/>
  </si>
  <si>
    <t>ふらのバス</t>
    <phoneticPr fontId="2"/>
  </si>
  <si>
    <t>ふらの農産公社</t>
    <rPh sb="3" eb="5">
      <t>ノウサン</t>
    </rPh>
    <rPh sb="5" eb="7">
      <t>コウシャ</t>
    </rPh>
    <phoneticPr fontId="2"/>
  </si>
  <si>
    <t>空知川ゴルフ公社</t>
    <rPh sb="0" eb="2">
      <t>ソラチ</t>
    </rPh>
    <rPh sb="2" eb="3">
      <t>ガワ</t>
    </rPh>
    <rPh sb="6" eb="8">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</si>
  <si>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</si>
  <si>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</si>
  <si>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</si>
  <si>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</si>
  <si>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</si>
  <si>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</si>
  <si>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</si>
  <si>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</si>
  <si>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</si>
  <si>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</si>
  <si>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</si>
  <si>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</si>
  <si>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有形固定資産減価償却率</t>
    <phoneticPr fontId="5"/>
  </si>
  <si>
    <t>将来負担比率及び実質公債比率は、ともに類似団体と比較して低くなっている。従前より市債の発行は、交付税措置のあるものを中心に借入れを行い実質負担抑制を図っている。
引き続き公債費の適正化に努める。</t>
    <rPh sb="0" eb="2">
      <t>ショウライ</t>
    </rPh>
    <rPh sb="2" eb="4">
      <t>フタン</t>
    </rPh>
    <rPh sb="4" eb="6">
      <t>ヒリツ</t>
    </rPh>
    <rPh sb="6" eb="7">
      <t>オヨ</t>
    </rPh>
    <rPh sb="8" eb="10">
      <t>ジッシツ</t>
    </rPh>
    <rPh sb="10" eb="12">
      <t>コウサイ</t>
    </rPh>
    <rPh sb="12" eb="14">
      <t>ヒリツ</t>
    </rPh>
    <rPh sb="19" eb="21">
      <t>ルイジ</t>
    </rPh>
    <rPh sb="21" eb="23">
      <t>ダンタイ</t>
    </rPh>
    <rPh sb="24" eb="26">
      <t>ヒカク</t>
    </rPh>
    <rPh sb="28" eb="29">
      <t>ヒク</t>
    </rPh>
    <rPh sb="36" eb="38">
      <t>ジュウゼン</t>
    </rPh>
    <rPh sb="40" eb="42">
      <t>シサイ</t>
    </rPh>
    <rPh sb="43" eb="45">
      <t>ハッコウ</t>
    </rPh>
    <rPh sb="47" eb="50">
      <t>コウフゼイ</t>
    </rPh>
    <rPh sb="50" eb="52">
      <t>ソチ</t>
    </rPh>
    <rPh sb="58" eb="60">
      <t>チュウシン</t>
    </rPh>
    <rPh sb="61" eb="62">
      <t>カ</t>
    </rPh>
    <rPh sb="62" eb="63">
      <t>イ</t>
    </rPh>
    <rPh sb="65" eb="66">
      <t>オコナ</t>
    </rPh>
    <rPh sb="67" eb="69">
      <t>ジッシツ</t>
    </rPh>
    <rPh sb="69" eb="71">
      <t>フタン</t>
    </rPh>
    <rPh sb="71" eb="73">
      <t>ヨクセイ</t>
    </rPh>
    <rPh sb="74" eb="75">
      <t>ハカ</t>
    </rPh>
    <rPh sb="81" eb="82">
      <t>ヒ</t>
    </rPh>
    <rPh sb="83" eb="84">
      <t>ツヅ</t>
    </rPh>
    <rPh sb="85" eb="88">
      <t>コウサイヒ</t>
    </rPh>
    <rPh sb="89" eb="92">
      <t>テキセイカ</t>
    </rPh>
    <rPh sb="93" eb="9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</si>
</sst>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6455-49BD-A11F-AACDB791E1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74549</c:v>
                </c:pt>
                <c:pt idx="1">
                  <c:v>137269</c:v>
                </c:pt>
                <c:pt idx="2">
                  <c:v>153877</c:v>
                </c:pt>
                <c:pt idx="3">
                  <c:v>47318</c:v>
                </c:pt>
                <c:pt idx="4">
                  <c:v>77619</c:v>
                </c:pt>
              </c:numCache>
            </c:numRef>
          </c:val>
          <c:smooth val="0"/>
          <c:extLst>
            <c:ext xmlns:c16="http://schemas.microsoft.com/office/drawing/2014/chart" uri="{C3380CC4-5D6E-409C-BE32-E72D297353CC}">
              <c16:uniqueId val="{00000001-6455-49BD-A11F-AACDB791E135}"/>
            </c:ext>
          </c:extLst>
        </c:ser>
        <c:dLbls>
          <c:showLegendKey val="0"/>
          <c:showVal val="0"/>
          <c:showCatName val="0"/>
          <c:showSerName val="0"/>
          <c:showPercent val="0"/>
          <c:showBubbleSize val="0"/>
        </c:dLbls>
        <c:marker val="1"/>
        <c:smooth val="0"/>
        <c:axId val="160609792"/>
        <c:axId val="160611712"/>
      </c:lineChart>
      <c:catAx>
        <c:axId val="16060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611712"/>
        <c:crosses val="autoZero"/>
        <c:auto val="1"/>
        <c:lblAlgn val="ctr"/>
        <c:lblOffset val="100"/>
        <c:tickLblSkip val="1"/>
        <c:tickMarkSkip val="1"/>
        <c:noMultiLvlLbl val="0"/>
      </c:catAx>
      <c:valAx>
        <c:axId val="1606117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60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2.37</c:v>
                </c:pt>
                <c:pt idx="1">
                  <c:v>2.3199999999999998</c:v>
                </c:pt>
                <c:pt idx="2">
                  <c:v>2.17</c:v>
                </c:pt>
                <c:pt idx="3">
                  <c:v>2.14</c:v>
                </c:pt>
                <c:pt idx="4">
                  <c:v>2.36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14.09</c:v>
                </c:pt>
                <c:pt idx="1">
                  <c:v>14.28</c:v>
                </c:pt>
                <c:pt idx="2">
                  <c:v>15.71</c:v>
                </c:pt>
                <c:pt idx="3">
                  <c:v>16.690000000000001</c:v>
                </c:pt>
                <c:pt idx="4">
                  <c:v>17.010000000000002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511424"/>
        <c:axId val="9164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-1.1599999999999999</c:v>
                </c:pt>
                <c:pt idx="2">
                  <c:v>-0.1</c:v>
                </c:pt>
                <c:pt idx="3">
                  <c:v>0.25</c:v>
                </c:pt>
                <c:pt idx="4">
                  <c:v>-1.0900000000000001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511424"/>
        <c:axId val="91649152"/>
      </c:lineChart>
      <c:catAx>
        <c:axId val="915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49152"/>
        <c:crosses val="autoZero"/>
        <c:auto val="1"/>
        <c:lblAlgn val="ctr"/>
        <c:lblOffset val="100"/>
        <c:tickLblSkip val="1"/>
        <c:tickMarkSkip val="1"/>
        <c:noMultiLvlLbl val="0"/>
      </c:catAx>
      <c:valAx>
        <c:axId val="9164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公設地方卸売市場事業特別会計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7.0000000000000007E-2</c:v>
                </c:pt>
                <c:pt idx="6">
                  <c:v>#N/A</c:v>
                </c:pt>
                <c:pt idx="7">
                  <c:v>0.04</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0.02</c:v>
                </c:pt>
                <c:pt idx="4">
                  <c:v>#N/A</c:v>
                </c:pt>
                <c:pt idx="5">
                  <c:v>0.02</c:v>
                </c:pt>
                <c:pt idx="6">
                  <c:v>#N/A</c:v>
                </c:pt>
                <c:pt idx="7">
                  <c:v>0.04</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0.14000000000000001</c:v>
                </c:pt>
                <c:pt idx="4">
                  <c:v>#N/A</c:v>
                </c:pt>
                <c:pt idx="5">
                  <c:v>0.28000000000000003</c:v>
                </c:pt>
                <c:pt idx="6">
                  <c:v>#N/A</c:v>
                </c:pt>
                <c:pt idx="7">
                  <c:v>0.18</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0.1</c:v>
                </c:pt>
                <c:pt idx="4">
                  <c:v>#N/A</c:v>
                </c:pt>
                <c:pt idx="5">
                  <c:v>0.22</c:v>
                </c:pt>
                <c:pt idx="6">
                  <c:v>#N/A</c:v>
                </c:pt>
                <c:pt idx="7">
                  <c:v>0.62</c:v>
                </c:pt>
                <c:pt idx="8">
                  <c:v>#N/A</c:v>
                </c:pt>
                <c:pt idx="9">
                  <c:v>0.81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0.98</c:v>
                </c:pt>
                <c:pt idx="4">
                  <c:v>#N/A</c:v>
                </c:pt>
                <c:pt idx="5">
                  <c:v>0.8</c:v>
                </c:pt>
                <c:pt idx="6">
                  <c:v>#N/A</c:v>
                </c:pt>
                <c:pt idx="7">
                  <c:v>0.71</c:v>
                </c:pt>
                <c:pt idx="8">
                  <c:v>#N/A</c:v>
                </c:pt>
                <c:pt idx="9">
                  <c:v>1.26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2.37</c:v>
                </c:pt>
                <c:pt idx="2">
                  <c:v>#N/A</c:v>
                </c:pt>
                <c:pt idx="3">
                  <c:v>2.31</c:v>
                </c:pt>
                <c:pt idx="4">
                  <c:v>#N/A</c:v>
                </c:pt>
                <c:pt idx="5">
                  <c:v>2.16</c:v>
                </c:pt>
                <c:pt idx="6">
                  <c:v>#N/A</c:v>
                </c:pt>
                <c:pt idx="7">
                  <c:v>2.14</c:v>
                </c:pt>
                <c:pt idx="8">
                  <c:v>#N/A</c:v>
                </c:pt>
                <c:pt idx="9">
                  <c:v>2.36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6.41</c:v>
                </c:pt>
                <c:pt idx="2">
                  <c:v>#N/A</c:v>
                </c:pt>
                <c:pt idx="3">
                  <c:v>6.3</c:v>
                </c:pt>
                <c:pt idx="4">
                  <c:v>#N/A</c:v>
                </c:pt>
                <c:pt idx="5">
                  <c:v>6.1</c:v>
                </c:pt>
                <c:pt idx="6">
                  <c:v>#N/A</c:v>
                </c:pt>
                <c:pt idx="7">
                  <c:v>5.51</c:v>
                </c:pt>
                <c:pt idx="8">
                  <c:v>#N/A</c:v>
                </c:pt>
                <c:pt idx="9">
                  <c:v>5.31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ワイン事業会計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12.73</c:v>
                </c:pt>
                <c:pt idx="2">
                  <c:v>#N/A</c:v>
                </c:pt>
                <c:pt idx="3">
                  <c:v>12.99</c:v>
                </c:pt>
                <c:pt idx="4">
                  <c:v>#N/A</c:v>
                </c:pt>
                <c:pt idx="5">
                  <c:v>13.74</c:v>
                </c:pt>
                <c:pt idx="6">
                  <c:v>#N/A</c:v>
                </c:pt>
                <c:pt idx="7">
                  <c:v>13.96</c:v>
                </c:pt>
                <c:pt idx="8">
                  <c:v>#N/A</c:v>
                </c:pt>
                <c:pt idx="9">
                  <c:v>14.92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99168"/>
        <c:axId val="150600704"/>
      </c:barChart>
      <c:catAx>
        <c:axId val="1505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600704"/>
        <c:crosses val="autoZero"/>
        <c:auto val="1"/>
        <c:lblAlgn val="ctr"/>
        <c:lblOffset val="100"/>
        <c:tickLblSkip val="1"/>
        <c:tickMarkSkip val="1"/>
        <c:noMultiLvlLbl val="0"/>
      </c:catAx>
      <c:valAx>
        <c:axId val="15060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9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1127</c:v>
                </c:pt>
                <c:pt idx="5">
                  <c:v>1094</c:v>
                </c:pt>
                <c:pt idx="8">
                  <c:v>1120</c:v>
                </c:pt>
                <c:pt idx="11">
                  <c:v>1119</c:v>
                </c:pt>
                <c:pt idx="14">
                  <c:v>1089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93</c:v>
                </c:pt>
                <c:pt idx="6">
                  <c:v>74</c:v>
                </c:pt>
                <c:pt idx="9">
                  <c:v>50</c:v>
                </c:pt>
                <c:pt idx="12">
                  <c:v>62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139</c:v>
                </c:pt>
                <c:pt idx="3">
                  <c:v>140</c:v>
                </c:pt>
                <c:pt idx="6">
                  <c:v>145</c:v>
                </c:pt>
                <c:pt idx="9">
                  <c:v>147</c:v>
                </c:pt>
                <c:pt idx="12">
                  <c:v>133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339</c:v>
                </c:pt>
                <c:pt idx="3">
                  <c:v>327</c:v>
                </c:pt>
                <c:pt idx="6">
                  <c:v>337</c:v>
                </c:pt>
                <c:pt idx="9">
                  <c:v>365</c:v>
                </c:pt>
                <c:pt idx="12">
                  <c:v>359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1189</c:v>
                </c:pt>
                <c:pt idx="3">
                  <c:v>1135</c:v>
                </c:pt>
                <c:pt idx="6">
                  <c:v>1113</c:v>
                </c:pt>
                <c:pt idx="9">
                  <c:v>1072</c:v>
                </c:pt>
                <c:pt idx="12">
                  <c:v>1088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513408"/>
        <c:axId val="15851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621</c:v>
                </c:pt>
                <c:pt idx="2">
                  <c:v>#N/A</c:v>
                </c:pt>
                <c:pt idx="3">
                  <c:v>#N/A</c:v>
                </c:pt>
                <c:pt idx="4">
                  <c:v>601</c:v>
                </c:pt>
                <c:pt idx="5">
                  <c:v>#N/A</c:v>
                </c:pt>
                <c:pt idx="6">
                  <c:v>#N/A</c:v>
                </c:pt>
                <c:pt idx="7">
                  <c:v>549</c:v>
                </c:pt>
                <c:pt idx="8">
                  <c:v>#N/A</c:v>
                </c:pt>
                <c:pt idx="9">
                  <c:v>#N/A</c:v>
                </c:pt>
                <c:pt idx="10">
                  <c:v>515</c:v>
                </c:pt>
                <c:pt idx="11">
                  <c:v>#N/A</c:v>
                </c:pt>
                <c:pt idx="12">
                  <c:v>#N/A</c:v>
                </c:pt>
                <c:pt idx="13">
                  <c:v>553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513408"/>
        <c:axId val="158515584"/>
      </c:lineChart>
      <c:catAx>
        <c:axId val="1585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15584"/>
        <c:crosses val="autoZero"/>
        <c:auto val="1"/>
        <c:lblAlgn val="ctr"/>
        <c:lblOffset val="100"/>
        <c:tickLblSkip val="1"/>
        <c:tickMarkSkip val="1"/>
        <c:noMultiLvlLbl val="0"/>
      </c:catAx>
      <c:valAx>
        <c:axId val="15851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9493</c:v>
                </c:pt>
                <c:pt idx="5">
                  <c:v>9751</c:v>
                </c:pt>
                <c:pt idx="8">
                  <c:v>10502</c:v>
                </c:pt>
                <c:pt idx="11">
                  <c:v>10441</c:v>
                </c:pt>
                <c:pt idx="14">
                  <c:v>10205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1959</c:v>
                </c:pt>
                <c:pt idx="5">
                  <c:v>1901</c:v>
                </c:pt>
                <c:pt idx="8">
                  <c:v>2085</c:v>
                </c:pt>
                <c:pt idx="11">
                  <c:v>2051</c:v>
                </c:pt>
                <c:pt idx="14">
                  <c:v>2108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2819</c:v>
                </c:pt>
                <c:pt idx="5">
                  <c:v>2787</c:v>
                </c:pt>
                <c:pt idx="8">
                  <c:v>3143</c:v>
                </c:pt>
                <c:pt idx="11">
                  <c:v>3592</c:v>
                </c:pt>
                <c:pt idx="14">
                  <c:v>3646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c:v>
                </c:pt>
                <c:pt idx="3">
                  <c:v>16</c:v>
                </c:pt>
                <c:pt idx="6">
                  <c:v>15</c:v>
                </c:pt>
                <c:pt idx="9">
                  <c:v>15</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3130</c:v>
                </c:pt>
                <c:pt idx="3">
                  <c:v>2982</c:v>
                </c:pt>
                <c:pt idx="6">
                  <c:v>2753</c:v>
                </c:pt>
                <c:pt idx="9">
                  <c:v>2742</c:v>
                </c:pt>
                <c:pt idx="12">
                  <c:v>2680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704</c:v>
                </c:pt>
                <c:pt idx="3">
                  <c:v>608</c:v>
                </c:pt>
                <c:pt idx="6">
                  <c:v>591</c:v>
                </c:pt>
                <c:pt idx="9">
                  <c:v>521</c:v>
                </c:pt>
                <c:pt idx="12">
                  <c:v>429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4216</c:v>
                </c:pt>
                <c:pt idx="3">
                  <c:v>3990</c:v>
                </c:pt>
                <c:pt idx="6">
                  <c:v>3800</c:v>
                </c:pt>
                <c:pt idx="9">
                  <c:v>3711</c:v>
                </c:pt>
                <c:pt idx="12">
                  <c:v>3660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c:v>
                </c:pt>
                <c:pt idx="3">
                  <c:v>178</c:v>
                </c:pt>
                <c:pt idx="6">
                  <c:v>130</c:v>
                </c:pt>
                <c:pt idx="9">
                  <c:v>187</c:v>
                </c:pt>
                <c:pt idx="12">
                  <c:v>211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10534</c:v>
                </c:pt>
                <c:pt idx="3">
                  <c:v>11045</c:v>
                </c:pt>
                <c:pt idx="6">
                  <c:v>12273</c:v>
                </c:pt>
                <c:pt idx="9">
                  <c:v>12227</c:v>
                </c:pt>
                <c:pt idx="12">
                  <c:v>12090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814976"/>
        <c:axId val="15881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4411</c:v>
                </c:pt>
                <c:pt idx="2">
                  <c:v>#N/A</c:v>
                </c:pt>
                <c:pt idx="3">
                  <c:v>#N/A</c:v>
                </c:pt>
                <c:pt idx="4">
                  <c:v>4379</c:v>
                </c:pt>
                <c:pt idx="5">
                  <c:v>#N/A</c:v>
                </c:pt>
                <c:pt idx="6">
                  <c:v>#N/A</c:v>
                </c:pt>
                <c:pt idx="7">
                  <c:v>3831</c:v>
                </c:pt>
                <c:pt idx="8">
                  <c:v>#N/A</c:v>
                </c:pt>
                <c:pt idx="9">
                  <c:v>#N/A</c:v>
                </c:pt>
                <c:pt idx="10">
                  <c:v>3319</c:v>
                </c:pt>
                <c:pt idx="11">
                  <c:v>#N/A</c:v>
                </c:pt>
                <c:pt idx="12">
                  <c:v>#N/A</c:v>
                </c:pt>
                <c:pt idx="13">
                  <c:v>3109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814976"/>
        <c:axId val="158816896"/>
      </c:lineChart>
      <c:catAx>
        <c:axId val="1588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816896"/>
        <c:crosses val="autoZero"/>
        <c:auto val="1"/>
        <c:lblAlgn val="ctr"/>
        <c:lblOffset val="100"/>
        <c:tickLblSkip val="1"/>
        <c:tickMarkSkip val="1"/>
        <c:noMultiLvlLbl val="0"/>
      </c:catAx>
      <c:valAx>
        <c:axId val="15881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{A4B81C95-2CC7-407F-B00C-29CB46922821}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563-4C37-973D-CD0F57F1C81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{49BD8B39-B4FA-4F0E-BF68-D4AE454D086F}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563-4C37-973D-CD0F57F1C81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{79E4A2FE-44CB-4009-AC3D-035A362883E0}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563-4C37-973D-CD0F57F1C81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{4A390E9B-EAFD-4D4B-B168-2A7EBCFC8720}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563-4C37-973D-CD0F57F1C81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{B22F8E3D-F3E9-47DE-AC12-CEF164035FB6}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563-4C37-973D-CD0F57F1C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563-4C37-973D-CD0F57F1C81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{CA1462BD-D043-4374-82AB-606040713936}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563-4C37-973D-CD0F57F1C81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{80513846-B73C-4F2E-89FC-9CF342B096A7}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563-4C37-973D-CD0F57F1C81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{0ABD34B4-4E95-4453-A44A-9ED329907EF9}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563-4C37-973D-CD0F57F1C81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{C23A97E0-6BF8-4F5E-9155-344F337A015A}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563-4C37-973D-CD0F57F1C81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{C14787B1-61CC-4E04-B033-8F2E3F5F2D19}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563-4C37-973D-CD0F57F1C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563-4C37-973D-CD0F57F1C81B}"/>
            </c:ext>
          </c:extLst>
        </c:ser>
        <c:dLbls>
          <c:showLegendKey val="0"/>
          <c:showVal val="0"/>
          <c:showCatName val="0"/>
          <c:showSerName val="0"/>
          <c:showPercent val="0"/>
          <c:showBubbleSize val="0"/>
        </c:dLbls>
        <c:axId val="94167040"/>
        <c:axId val="94168960"/>
      </c:scatterChart>
      <c:valAx>
        <c:axId val="94167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168960"/>
        <c:crosses val="autoZero"/>
        <c:crossBetween val="midCat"/>
      </c:valAx>
      <c:valAx>
        <c:axId val="94168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167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{980289D5-7B70-4DAB-8FA6-3F09D8570504}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C76-4C61-9772-3D62286EB62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{BA59BE6E-7B61-400C-9418-A4C47376665C}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C76-4C61-9772-3D62286EB62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{7C2E677C-18CE-4910-BCBF-FDDB028C05A3}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C76-4C61-9772-3D62286EB62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{F162B06F-1C40-4945-9BA9-83FEC69F2020}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C76-4C61-9772-3D62286EB62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{1A866E03-82DF-4133-B46C-399608177876}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C76-4C61-9772-3D62286EB6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8.9</c:v>
                </c:pt>
                <c:pt idx="2">
                  <c:v>8.3000000000000007</c:v>
                </c:pt>
                <c:pt idx="3">
                  <c:v>7.8</c:v>
                </c:pt>
                <c:pt idx="4">
                  <c:v>7.6</c:v>
                </c:pt>
              </c:numCache>
            </c:numRef>
          </c:xVal>
          <c:yVal>
            <c:numRef>
              <c:f>公会計指標分析・財政指標組合せ分析表!$K$73:$O$73</c:f>
              <c:numCache>
                <c:formatCode>#,##0.0;"▲ "#,##0.0</c:formatCode>
                <c:ptCount val="5"/>
                <c:pt idx="0">
                  <c:v>62.1</c:v>
                </c:pt>
                <c:pt idx="1">
                  <c:v>61.7</c:v>
                </c:pt>
                <c:pt idx="2">
                  <c:v>54.6</c:v>
                </c:pt>
                <c:pt idx="3">
                  <c:v>46.1</c:v>
                </c:pt>
                <c:pt idx="4">
                  <c:v>44.3</c:v>
                </c:pt>
              </c:numCache>
            </c:numRef>
          </c:yVal>
          <c:smooth val="0"/>
          <c:extLst>
            <c:ext xmlns:c16="http://schemas.microsoft.com/office/drawing/2014/chart" uri="{C3380CC4-5D6E-409C-BE32-E72D297353CC}">
              <c16:uniqueId val="{00000005-CC76-4C61-9772-3D62286EB62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{8A3C83A1-E8B8-4BDB-ABB2-4A2F9A8EA1FA}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C76-4C61-9772-3D62286EB62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{65C64010-E6D8-41A1-8320-6B0EDD4D2128}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C76-4C61-9772-3D62286EB62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{2D2101C5-CCC0-412D-A1B4-1F5E94AC3F2C}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C76-4C61-9772-3D62286EB62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{4D38879F-5B5B-4483-A27F-5619AE437C23}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C76-4C61-9772-3D62286EB62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{D2B40894-B373-40A2-AFD9-AC0B17B2286F}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C76-4C61-9772-3D62286EB6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CC76-4C61-9772-3D62286EB620}"/>
            </c:ext>
          </c:extLst>
        </c:ser>
        <c:dLbls>
          <c:showLegendKey val="0"/>
          <c:showVal val="0"/>
          <c:showCatName val="0"/>
          <c:showSerName val="0"/>
          <c:showPercent val="0"/>
          <c:showBubbleSize val="0"/>
        </c:dLbls>
        <c:axId val="94113152"/>
        <c:axId val="103376384"/>
      </c:scatterChart>
      <c:valAx>
        <c:axId val="94113152"/>
        <c:scaling>
          <c:orientation val="minMax"/>
          <c:max val="13.299999999999999"/>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76384"/>
        <c:crosses val="autoZero"/>
        <c:crossBetween val="midCat"/>
      </c:valAx>
      <c:valAx>
        <c:axId val="103376384"/>
        <c:scaling>
          <c:orientation val="minMax"/>
          <c:max val="82"/>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113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従前より市債の発行は、交付税措置のあるものを中心に借入れを行い実質負担抑制を図っている。引き続き適正な起債管理に努める。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一般会計に係る地方債残高は、平成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ける大型公共事業の実施により地方債の借入れがあり、地方債残高は増加する見込みであるが、交付税措置のあるものを中心に借入れを行い実質負担抑制を図っている。債務負担、繰出金及び負担金の適正指導も含め、引き続き適正な起債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22,598
22,420
600.71
13,231,166
13,022,539
187,558
7,942,020
12,089,847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22,598
22,420
600.71
13,231,166
13,022,539
187,558
7,942,020
12,089,847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22,598
22,420
600.71
13,231,166
13,022,539
187,558
7,942,020
12,089,847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22,598
22,420
600.71
13,231,166
13,022,539
187,558
7,942,020
12,089,847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人口減少と少子高齢化による生産年齢人口の減少から市税収入の伸びも期待できず、類似団体平均を下回っている。地方交付税による収入も厳しい状況にあるため、自主財源の確保、地域発展による生産年齢人口の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扶助費及び公債費の増加により</a:t>
          </a:r>
          <a:r>
            <a:rPr kumimoji="1" lang="en-US" altLang="ja-JP" sz="1300">
              <a:latin typeface="ＭＳ Ｐゴシック"/>
            </a:rPr>
            <a:t>93.3</a:t>
          </a:r>
          <a:r>
            <a:rPr kumimoji="1" lang="ja-JP" altLang="en-US" sz="1300">
              <a:latin typeface="ＭＳ Ｐゴシック"/>
            </a:rPr>
            <a:t>％と類似団体平均を上回り、高い状態が続いている。定員適正化計画による人件費の管理、計画的な施設修繕による維持補修費の平準化など、引き続き財政状況の適正化に努める。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21953</xdr:rowOff>
    </xdr:from>
    <xdr:to>
      <xdr:col>7</xdr:col>
      <xdr:colOff>152400</xdr:colOff>
      <xdr:row>60</xdr:row>
      <xdr:rowOff>104684</xdr:rowOff>
    </xdr:to>
    <xdr:cxnSp macro="">
      <xdr:nvCxnSpPr>
        <xdr:cNvPr id="133" name="直線コネクタ 132"/>
        <xdr:cNvCxnSpPr/>
      </xdr:nvCxnSpPr>
      <xdr:spPr>
        <a:xfrm>
          <a:off x="4114800" y="1030895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15059</xdr:rowOff>
    </xdr:from>
    <xdr:to>
      <xdr:col>6</xdr:col>
      <xdr:colOff>0</xdr:colOff>
      <xdr:row>60</xdr:row>
      <xdr:rowOff>21953</xdr:rowOff>
    </xdr:to>
    <xdr:cxnSp macro="">
      <xdr:nvCxnSpPr>
        <xdr:cNvPr id="136" name="直線コネクタ 135"/>
        <xdr:cNvCxnSpPr/>
      </xdr:nvCxnSpPr>
      <xdr:spPr>
        <a:xfrm>
          <a:off x="3225800" y="103020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15059</xdr:rowOff>
    </xdr:from>
    <xdr:to>
      <xdr:col>4</xdr:col>
      <xdr:colOff>482600</xdr:colOff>
      <xdr:row>60</xdr:row>
      <xdr:rowOff>63319</xdr:rowOff>
    </xdr:to>
    <xdr:cxnSp macro="">
      <xdr:nvCxnSpPr>
        <xdr:cNvPr id="139" name="直線コネクタ 138"/>
        <xdr:cNvCxnSpPr/>
      </xdr:nvCxnSpPr>
      <xdr:spPr>
        <a:xfrm flipV="1">
          <a:off x="2336800" y="1030205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35741</xdr:rowOff>
    </xdr:from>
    <xdr:to>
      <xdr:col>3</xdr:col>
      <xdr:colOff>279400</xdr:colOff>
      <xdr:row>60</xdr:row>
      <xdr:rowOff>63319</xdr:rowOff>
    </xdr:to>
    <xdr:cxnSp macro="">
      <xdr:nvCxnSpPr>
        <xdr:cNvPr id="142" name="直線コネクタ 141"/>
        <xdr:cNvCxnSpPr/>
      </xdr:nvCxnSpPr>
      <xdr:spPr>
        <a:xfrm>
          <a:off x="1447800" y="1032274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53884</xdr:rowOff>
    </xdr:from>
    <xdr:to>
      <xdr:col>7</xdr:col>
      <xdr:colOff>203200</xdr:colOff>
      <xdr:row>60</xdr:row>
      <xdr:rowOff>155484</xdr:rowOff>
    </xdr:to>
    <xdr:sp macro="" textlink="">
      <xdr:nvSpPr>
        <xdr:cNvPr id="152" name="円/楕円 151"/>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25961</xdr:rowOff>
    </xdr:from>
    <xdr:ext cx="762000" cy="259045"/>
    <xdr:sp macro="" textlink="">
      <xdr:nvSpPr>
        <xdr:cNvPr id="153" name="財政構造の弾力性該当値テキスト"/>
        <xdr:cNvSpPr txBox="1"/>
      </xdr:nvSpPr>
      <xdr:spPr>
        <a:xfrm>
          <a:off x="5041900" y="103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142603</xdr:rowOff>
    </xdr:from>
    <xdr:to>
      <xdr:col>6</xdr:col>
      <xdr:colOff>50800</xdr:colOff>
      <xdr:row>60</xdr:row>
      <xdr:rowOff>72753</xdr:rowOff>
    </xdr:to>
    <xdr:sp macro="" textlink="">
      <xdr:nvSpPr>
        <xdr:cNvPr id="154" name="円/楕円 153"/>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57530</xdr:rowOff>
    </xdr:from>
    <xdr:ext cx="736600" cy="259045"/>
    <xdr:sp macro="" textlink="">
      <xdr:nvSpPr>
        <xdr:cNvPr id="155" name="テキスト ボックス 154"/>
        <xdr:cNvSpPr txBox="1"/>
      </xdr:nvSpPr>
      <xdr:spPr>
        <a:xfrm>
          <a:off x="3733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135709</xdr:rowOff>
    </xdr:from>
    <xdr:to>
      <xdr:col>4</xdr:col>
      <xdr:colOff>533400</xdr:colOff>
      <xdr:row>60</xdr:row>
      <xdr:rowOff>65859</xdr:rowOff>
    </xdr:to>
    <xdr:sp macro="" textlink="">
      <xdr:nvSpPr>
        <xdr:cNvPr id="156" name="円/楕円 155"/>
        <xdr:cNvSpPr/>
      </xdr:nvSpPr>
      <xdr:spPr>
        <a:xfrm>
          <a:off x="3175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50636</xdr:rowOff>
    </xdr:from>
    <xdr:ext cx="762000" cy="259045"/>
    <xdr:sp macro="" textlink="">
      <xdr:nvSpPr>
        <xdr:cNvPr id="157" name="テキスト ボックス 156"/>
        <xdr:cNvSpPr txBox="1"/>
      </xdr:nvSpPr>
      <xdr:spPr>
        <a:xfrm>
          <a:off x="2844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12519</xdr:rowOff>
    </xdr:from>
    <xdr:to>
      <xdr:col>3</xdr:col>
      <xdr:colOff>330200</xdr:colOff>
      <xdr:row>60</xdr:row>
      <xdr:rowOff>114119</xdr:rowOff>
    </xdr:to>
    <xdr:sp macro="" textlink="">
      <xdr:nvSpPr>
        <xdr:cNvPr id="158" name="円/楕円 157"/>
        <xdr:cNvSpPr/>
      </xdr:nvSpPr>
      <xdr:spPr>
        <a:xfrm>
          <a:off x="2286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98896</xdr:rowOff>
    </xdr:from>
    <xdr:ext cx="762000" cy="259045"/>
    <xdr:sp macro="" textlink="">
      <xdr:nvSpPr>
        <xdr:cNvPr id="159" name="テキスト ボックス 158"/>
        <xdr:cNvSpPr txBox="1"/>
      </xdr:nvSpPr>
      <xdr:spPr>
        <a:xfrm>
          <a:off x="1955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156391</xdr:rowOff>
    </xdr:from>
    <xdr:to>
      <xdr:col>2</xdr:col>
      <xdr:colOff>127000</xdr:colOff>
      <xdr:row>60</xdr:row>
      <xdr:rowOff>86541</xdr:rowOff>
    </xdr:to>
    <xdr:sp macro="" textlink="">
      <xdr:nvSpPr>
        <xdr:cNvPr id="160" name="円/楕円 159"/>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71318</xdr:rowOff>
    </xdr:from>
    <xdr:ext cx="762000" cy="259045"/>
    <xdr:sp macro="" textlink="">
      <xdr:nvSpPr>
        <xdr:cNvPr id="161" name="テキスト ボックス 160"/>
        <xdr:cNvSpPr txBox="1"/>
      </xdr:nvSpPr>
      <xdr:spPr>
        <a:xfrm>
          <a:off x="1066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[187,783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主に人件費が要因となっている。これは手当の水準が類似団体と比較して高いため、経常収支比率の人件費分が高くなっている。定員適正化計画による人件費の管理、事業経費の効率化による抑制等、適正な管理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96400</xdr:rowOff>
    </xdr:from>
    <xdr:to>
      <xdr:col>7</xdr:col>
      <xdr:colOff>152400</xdr:colOff>
      <xdr:row>84</xdr:row>
      <xdr:rowOff>104935</xdr:rowOff>
    </xdr:to>
    <xdr:cxnSp macro="">
      <xdr:nvCxnSpPr>
        <xdr:cNvPr id="196" name="直線コネクタ 195"/>
        <xdr:cNvCxnSpPr/>
      </xdr:nvCxnSpPr>
      <xdr:spPr>
        <a:xfrm>
          <a:off x="4114800" y="14498200"/>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30414</xdr:rowOff>
    </xdr:from>
    <xdr:to>
      <xdr:col>6</xdr:col>
      <xdr:colOff>0</xdr:colOff>
      <xdr:row>84</xdr:row>
      <xdr:rowOff>96400</xdr:rowOff>
    </xdr:to>
    <xdr:cxnSp macro="">
      <xdr:nvCxnSpPr>
        <xdr:cNvPr id="199" name="直線コネクタ 198"/>
        <xdr:cNvCxnSpPr/>
      </xdr:nvCxnSpPr>
      <xdr:spPr>
        <a:xfrm>
          <a:off x="3225800" y="14432214"/>
          <a:ext cx="889000" cy="6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13370</xdr:rowOff>
    </xdr:from>
    <xdr:to>
      <xdr:col>4</xdr:col>
      <xdr:colOff>482600</xdr:colOff>
      <xdr:row>84</xdr:row>
      <xdr:rowOff>30414</xdr:rowOff>
    </xdr:to>
    <xdr:cxnSp macro="">
      <xdr:nvCxnSpPr>
        <xdr:cNvPr id="202" name="直線コネクタ 201"/>
        <xdr:cNvCxnSpPr/>
      </xdr:nvCxnSpPr>
      <xdr:spPr>
        <a:xfrm>
          <a:off x="2336800" y="14415170"/>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134107</xdr:rowOff>
    </xdr:from>
    <xdr:to>
      <xdr:col>3</xdr:col>
      <xdr:colOff>279400</xdr:colOff>
      <xdr:row>84</xdr:row>
      <xdr:rowOff>13370</xdr:rowOff>
    </xdr:to>
    <xdr:cxnSp macro="">
      <xdr:nvCxnSpPr>
        <xdr:cNvPr id="205" name="直線コネクタ 204"/>
        <xdr:cNvCxnSpPr/>
      </xdr:nvCxnSpPr>
      <xdr:spPr>
        <a:xfrm>
          <a:off x="1447800" y="14364457"/>
          <a:ext cx="889000" cy="5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54135</xdr:rowOff>
    </xdr:from>
    <xdr:to>
      <xdr:col>7</xdr:col>
      <xdr:colOff>203200</xdr:colOff>
      <xdr:row>84</xdr:row>
      <xdr:rowOff>155735</xdr:rowOff>
    </xdr:to>
    <xdr:sp macro="" textlink="">
      <xdr:nvSpPr>
        <xdr:cNvPr id="215" name="円/楕円 214"/>
        <xdr:cNvSpPr/>
      </xdr:nvSpPr>
      <xdr:spPr>
        <a:xfrm>
          <a:off x="4902200" y="144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26212</xdr:rowOff>
    </xdr:from>
    <xdr:ext cx="762000" cy="259045"/>
    <xdr:sp macro="" textlink="">
      <xdr:nvSpPr>
        <xdr:cNvPr id="216" name="人件費・物件費等の状況該当値テキスト"/>
        <xdr:cNvSpPr txBox="1"/>
      </xdr:nvSpPr>
      <xdr:spPr>
        <a:xfrm>
          <a:off x="5041900" y="1442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187,783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45600</xdr:rowOff>
    </xdr:from>
    <xdr:to>
      <xdr:col>6</xdr:col>
      <xdr:colOff>50800</xdr:colOff>
      <xdr:row>84</xdr:row>
      <xdr:rowOff>147200</xdr:rowOff>
    </xdr:to>
    <xdr:sp macro="" textlink="">
      <xdr:nvSpPr>
        <xdr:cNvPr id="217" name="円/楕円 216"/>
        <xdr:cNvSpPr/>
      </xdr:nvSpPr>
      <xdr:spPr>
        <a:xfrm>
          <a:off x="4064000" y="144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131977</xdr:rowOff>
    </xdr:from>
    <xdr:ext cx="736600" cy="259045"/>
    <xdr:sp macro="" textlink="">
      <xdr:nvSpPr>
        <xdr:cNvPr id="218" name="テキスト ボックス 217"/>
        <xdr:cNvSpPr txBox="1"/>
      </xdr:nvSpPr>
      <xdr:spPr>
        <a:xfrm>
          <a:off x="3733800" y="1453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151064</xdr:rowOff>
    </xdr:from>
    <xdr:to>
      <xdr:col>4</xdr:col>
      <xdr:colOff>533400</xdr:colOff>
      <xdr:row>84</xdr:row>
      <xdr:rowOff>81214</xdr:rowOff>
    </xdr:to>
    <xdr:sp macro="" textlink="">
      <xdr:nvSpPr>
        <xdr:cNvPr id="219" name="円/楕円 218"/>
        <xdr:cNvSpPr/>
      </xdr:nvSpPr>
      <xdr:spPr>
        <a:xfrm>
          <a:off x="3175000" y="143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65991</xdr:rowOff>
    </xdr:from>
    <xdr:ext cx="762000" cy="259045"/>
    <xdr:sp macro="" textlink="">
      <xdr:nvSpPr>
        <xdr:cNvPr id="220" name="テキスト ボックス 219"/>
        <xdr:cNvSpPr txBox="1"/>
      </xdr:nvSpPr>
      <xdr:spPr>
        <a:xfrm>
          <a:off x="2844800" y="144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178,518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134020</xdr:rowOff>
    </xdr:from>
    <xdr:to>
      <xdr:col>3</xdr:col>
      <xdr:colOff>330200</xdr:colOff>
      <xdr:row>84</xdr:row>
      <xdr:rowOff>64170</xdr:rowOff>
    </xdr:to>
    <xdr:sp macro="" textlink="">
      <xdr:nvSpPr>
        <xdr:cNvPr id="221" name="円/楕円 220"/>
        <xdr:cNvSpPr/>
      </xdr:nvSpPr>
      <xdr:spPr>
        <a:xfrm>
          <a:off x="2286000" y="143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48947</xdr:rowOff>
    </xdr:from>
    <xdr:ext cx="762000" cy="259045"/>
    <xdr:sp macro="" textlink="">
      <xdr:nvSpPr>
        <xdr:cNvPr id="222" name="テキスト ボックス 221"/>
        <xdr:cNvSpPr txBox="1"/>
      </xdr:nvSpPr>
      <xdr:spPr>
        <a:xfrm>
          <a:off x="1955800" y="144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83307</xdr:rowOff>
    </xdr:from>
    <xdr:to>
      <xdr:col>2</xdr:col>
      <xdr:colOff>127000</xdr:colOff>
      <xdr:row>84</xdr:row>
      <xdr:rowOff>13457</xdr:rowOff>
    </xdr:to>
    <xdr:sp macro="" textlink="">
      <xdr:nvSpPr>
        <xdr:cNvPr id="223" name="円/楕円 222"/>
        <xdr:cNvSpPr/>
      </xdr:nvSpPr>
      <xdr:spPr>
        <a:xfrm>
          <a:off x="1397000" y="14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169684</xdr:rowOff>
    </xdr:from>
    <xdr:ext cx="762000" cy="259045"/>
    <xdr:sp macro="" textlink="">
      <xdr:nvSpPr>
        <xdr:cNvPr id="224" name="テキスト ボックス 223"/>
        <xdr:cNvSpPr txBox="1"/>
      </xdr:nvSpPr>
      <xdr:spPr>
        <a:xfrm>
          <a:off x="1066800" y="1440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類似団体平均を上回っている状況にあるが、</a:t>
          </a:r>
          <a:r>
            <a:rPr kumimoji="1" lang="en-US" altLang="ja-JP" sz="1300">
              <a:solidFill>
                <a:sysClr val="windowText" lastClr="000000"/>
              </a:solidFill>
              <a:latin typeface="ＭＳ Ｐゴシック"/>
            </a:rPr>
            <a:t>H27</a:t>
          </a:r>
          <a:r>
            <a:rPr kumimoji="1" lang="ja-JP" altLang="en-US" sz="1300">
              <a:solidFill>
                <a:sysClr val="windowText" lastClr="000000"/>
              </a:solidFill>
              <a:latin typeface="ＭＳ Ｐゴシック"/>
            </a:rPr>
            <a:t>より</a:t>
          </a:r>
          <a:r>
            <a:rPr kumimoji="1" lang="en-US" altLang="ja-JP" sz="1300">
              <a:solidFill>
                <a:sysClr val="windowText" lastClr="000000"/>
              </a:solidFill>
              <a:latin typeface="ＭＳ Ｐゴシック"/>
            </a:rPr>
            <a:t>100</a:t>
          </a:r>
          <a:r>
            <a:rPr kumimoji="1" lang="ja-JP" altLang="en-US" sz="1300">
              <a:solidFill>
                <a:sysClr val="windowText" lastClr="000000"/>
              </a:solidFill>
              <a:latin typeface="ＭＳ Ｐゴシック"/>
            </a:rPr>
            <a:t>を切り、</a:t>
          </a:r>
          <a:r>
            <a:rPr kumimoji="1" lang="en-US" altLang="ja-JP" sz="1300">
              <a:solidFill>
                <a:sysClr val="windowText" lastClr="000000"/>
              </a:solidFill>
              <a:latin typeface="ＭＳ Ｐゴシック"/>
            </a:rPr>
            <a:t>H28</a:t>
          </a:r>
          <a:r>
            <a:rPr kumimoji="1" lang="ja-JP" altLang="en-US" sz="1300">
              <a:solidFill>
                <a:sysClr val="windowText" lastClr="000000"/>
              </a:solidFill>
              <a:latin typeface="ＭＳ Ｐゴシック"/>
            </a:rPr>
            <a:t>では</a:t>
          </a:r>
          <a:r>
            <a:rPr kumimoji="1" lang="en-US" altLang="ja-JP" sz="1300">
              <a:solidFill>
                <a:sysClr val="windowText" lastClr="000000"/>
              </a:solidFill>
              <a:latin typeface="ＭＳ Ｐゴシック"/>
            </a:rPr>
            <a:t>99.4</a:t>
          </a:r>
          <a:r>
            <a:rPr kumimoji="1" lang="ja-JP" altLang="en-US" sz="1300">
              <a:solidFill>
                <a:sysClr val="windowText" lastClr="000000"/>
              </a:solidFill>
              <a:latin typeface="ＭＳ Ｐゴシック"/>
            </a:rPr>
            <a:t>となった。</a:t>
          </a:r>
          <a:r>
            <a:rPr kumimoji="1" lang="ja-JP" altLang="en-US" sz="1300">
              <a:latin typeface="ＭＳ Ｐゴシック"/>
            </a:rPr>
            <a:t>引き続き、定員適正化計画に基づく定員の適正化、各種手当等の見直しによる給与水準の適正化に努める。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167005</xdr:rowOff>
    </xdr:from>
    <xdr:to>
      <xdr:col>24</xdr:col>
      <xdr:colOff>558800</xdr:colOff>
      <xdr:row>85</xdr:row>
      <xdr:rowOff>25718</xdr:rowOff>
    </xdr:to>
    <xdr:cxnSp macro="">
      <xdr:nvCxnSpPr>
        <xdr:cNvPr id="254" name="直線コネクタ 253"/>
        <xdr:cNvCxnSpPr/>
      </xdr:nvCxnSpPr>
      <xdr:spPr>
        <a:xfrm flipV="1">
          <a:off x="16179800" y="1456880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25718</xdr:rowOff>
    </xdr:from>
    <xdr:to>
      <xdr:col>23</xdr:col>
      <xdr:colOff>406400</xdr:colOff>
      <xdr:row>85</xdr:row>
      <xdr:rowOff>73977</xdr:rowOff>
    </xdr:to>
    <xdr:cxnSp macro="">
      <xdr:nvCxnSpPr>
        <xdr:cNvPr id="257" name="直線コネクタ 256"/>
        <xdr:cNvCxnSpPr/>
      </xdr:nvCxnSpPr>
      <xdr:spPr>
        <a:xfrm flipV="1">
          <a:off x="15290800" y="1459896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73977</xdr:rowOff>
    </xdr:to>
    <xdr:cxnSp macro="">
      <xdr:nvCxnSpPr>
        <xdr:cNvPr id="260" name="直線コネクタ 259"/>
        <xdr:cNvCxnSpPr/>
      </xdr:nvCxnSpPr>
      <xdr:spPr>
        <a:xfrm>
          <a:off x="14401800" y="1462913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0</xdr:rowOff>
    </xdr:to>
    <xdr:cxnSp macro="">
      <xdr:nvCxnSpPr>
        <xdr:cNvPr id="263" name="直線コネクタ 262"/>
        <xdr:cNvCxnSpPr/>
      </xdr:nvCxnSpPr>
      <xdr:spPr>
        <a:xfrm flipV="1">
          <a:off x="13512800" y="1462913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116205</xdr:rowOff>
    </xdr:from>
    <xdr:to>
      <xdr:col>24</xdr:col>
      <xdr:colOff>609600</xdr:colOff>
      <xdr:row>85</xdr:row>
      <xdr:rowOff>46355</xdr:rowOff>
    </xdr:to>
    <xdr:sp macro="" textlink="">
      <xdr:nvSpPr>
        <xdr:cNvPr id="273" name="円/楕円 272"/>
        <xdr:cNvSpPr/>
      </xdr:nvSpPr>
      <xdr:spPr>
        <a:xfrm>
          <a:off x="169672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88282</xdr:rowOff>
    </xdr:from>
    <xdr:ext cx="762000" cy="259045"/>
    <xdr:sp macro="" textlink="">
      <xdr:nvSpPr>
        <xdr:cNvPr id="274" name="給与水準   （国との比較）該当値テキスト"/>
        <xdr:cNvSpPr txBox="1"/>
      </xdr:nvSpPr>
      <xdr:spPr>
        <a:xfrm>
          <a:off x="17106900" y="144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5" name="円/楕円 274"/>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6" name="テキスト ボックス 275"/>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23177</xdr:rowOff>
    </xdr:from>
    <xdr:to>
      <xdr:col>22</xdr:col>
      <xdr:colOff>254000</xdr:colOff>
      <xdr:row>85</xdr:row>
      <xdr:rowOff>124777</xdr:rowOff>
    </xdr:to>
    <xdr:sp macro="" textlink="">
      <xdr:nvSpPr>
        <xdr:cNvPr id="277" name="円/楕円 276"/>
        <xdr:cNvSpPr/>
      </xdr:nvSpPr>
      <xdr:spPr>
        <a:xfrm>
          <a:off x="15240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109554</xdr:rowOff>
    </xdr:from>
    <xdr:ext cx="762000" cy="259045"/>
    <xdr:sp macro="" textlink="">
      <xdr:nvSpPr>
        <xdr:cNvPr id="278" name="テキスト ボックス 277"/>
        <xdr:cNvSpPr txBox="1"/>
      </xdr:nvSpPr>
      <xdr:spPr>
        <a:xfrm>
          <a:off x="14909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9" name="円/楕円 278"/>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0" name="テキスト ボックス 279"/>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2" name="テキスト ボックス 281"/>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類似団体平均は上回っている状況にある。定員適正化計画に基づき、年齢階層の平準化や技術職員の確保等、引き続き定員の適正化に努める。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113393</xdr:rowOff>
    </xdr:from>
    <xdr:to>
      <xdr:col>24</xdr:col>
      <xdr:colOff>558800</xdr:colOff>
      <xdr:row>62</xdr:row>
      <xdr:rowOff>117989</xdr:rowOff>
    </xdr:to>
    <xdr:cxnSp macro="">
      <xdr:nvCxnSpPr>
        <xdr:cNvPr id="319" name="直線コネクタ 318"/>
        <xdr:cNvCxnSpPr/>
      </xdr:nvCxnSpPr>
      <xdr:spPr>
        <a:xfrm>
          <a:off x="16179800" y="1074329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113393</xdr:rowOff>
    </xdr:from>
    <xdr:to>
      <xdr:col>23</xdr:col>
      <xdr:colOff>406400</xdr:colOff>
      <xdr:row>62</xdr:row>
      <xdr:rowOff>126033</xdr:rowOff>
    </xdr:to>
    <xdr:cxnSp macro="">
      <xdr:nvCxnSpPr>
        <xdr:cNvPr id="322" name="直線コネクタ 321"/>
        <xdr:cNvCxnSpPr/>
      </xdr:nvCxnSpPr>
      <xdr:spPr>
        <a:xfrm flipV="1">
          <a:off x="15290800" y="1074329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108796</xdr:rowOff>
    </xdr:from>
    <xdr:to>
      <xdr:col>22</xdr:col>
      <xdr:colOff>203200</xdr:colOff>
      <xdr:row>62</xdr:row>
      <xdr:rowOff>126033</xdr:rowOff>
    </xdr:to>
    <xdr:cxnSp macro="">
      <xdr:nvCxnSpPr>
        <xdr:cNvPr id="325" name="直線コネクタ 324"/>
        <xdr:cNvCxnSpPr/>
      </xdr:nvCxnSpPr>
      <xdr:spPr>
        <a:xfrm>
          <a:off x="14401800" y="10738696"/>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108796</xdr:rowOff>
    </xdr:from>
    <xdr:to>
      <xdr:col>21</xdr:col>
      <xdr:colOff>0</xdr:colOff>
      <xdr:row>62</xdr:row>
      <xdr:rowOff>123734</xdr:rowOff>
    </xdr:to>
    <xdr:cxnSp macro="">
      <xdr:nvCxnSpPr>
        <xdr:cNvPr id="328" name="直線コネクタ 327"/>
        <xdr:cNvCxnSpPr/>
      </xdr:nvCxnSpPr>
      <xdr:spPr>
        <a:xfrm flipV="1">
          <a:off x="13512800" y="1073869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67189</xdr:rowOff>
    </xdr:from>
    <xdr:to>
      <xdr:col>24</xdr:col>
      <xdr:colOff>609600</xdr:colOff>
      <xdr:row>62</xdr:row>
      <xdr:rowOff>168789</xdr:rowOff>
    </xdr:to>
    <xdr:sp macro="" textlink="">
      <xdr:nvSpPr>
        <xdr:cNvPr id="338" name="円/楕円 337"/>
        <xdr:cNvSpPr/>
      </xdr:nvSpPr>
      <xdr:spPr>
        <a:xfrm>
          <a:off x="169672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39266</xdr:rowOff>
    </xdr:from>
    <xdr:ext cx="762000" cy="259045"/>
    <xdr:sp macro="" textlink="">
      <xdr:nvSpPr>
        <xdr:cNvPr id="339" name="定員管理の状況該当値テキスト"/>
        <xdr:cNvSpPr txBox="1"/>
      </xdr:nvSpPr>
      <xdr:spPr>
        <a:xfrm>
          <a:off x="17106900" y="1066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62593</xdr:rowOff>
    </xdr:from>
    <xdr:to>
      <xdr:col>23</xdr:col>
      <xdr:colOff>457200</xdr:colOff>
      <xdr:row>62</xdr:row>
      <xdr:rowOff>164193</xdr:rowOff>
    </xdr:to>
    <xdr:sp macro="" textlink="">
      <xdr:nvSpPr>
        <xdr:cNvPr id="340" name="円/楕円 339"/>
        <xdr:cNvSpPr/>
      </xdr:nvSpPr>
      <xdr:spPr>
        <a:xfrm>
          <a:off x="16129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148970</xdr:rowOff>
    </xdr:from>
    <xdr:ext cx="736600" cy="259045"/>
    <xdr:sp macro="" textlink="">
      <xdr:nvSpPr>
        <xdr:cNvPr id="341" name="テキスト ボックス 340"/>
        <xdr:cNvSpPr txBox="1"/>
      </xdr:nvSpPr>
      <xdr:spPr>
        <a:xfrm>
          <a:off x="15798800" y="107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75233</xdr:rowOff>
    </xdr:from>
    <xdr:to>
      <xdr:col>22</xdr:col>
      <xdr:colOff>254000</xdr:colOff>
      <xdr:row>63</xdr:row>
      <xdr:rowOff>5383</xdr:rowOff>
    </xdr:to>
    <xdr:sp macro="" textlink="">
      <xdr:nvSpPr>
        <xdr:cNvPr id="342" name="円/楕円 341"/>
        <xdr:cNvSpPr/>
      </xdr:nvSpPr>
      <xdr:spPr>
        <a:xfrm>
          <a:off x="15240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161610</xdr:rowOff>
    </xdr:from>
    <xdr:ext cx="762000" cy="259045"/>
    <xdr:sp macro="" textlink="">
      <xdr:nvSpPr>
        <xdr:cNvPr id="343" name="テキスト ボックス 342"/>
        <xdr:cNvSpPr txBox="1"/>
      </xdr:nvSpPr>
      <xdr:spPr>
        <a:xfrm>
          <a:off x="14909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57996</xdr:rowOff>
    </xdr:from>
    <xdr:to>
      <xdr:col>21</xdr:col>
      <xdr:colOff>50800</xdr:colOff>
      <xdr:row>62</xdr:row>
      <xdr:rowOff>159596</xdr:rowOff>
    </xdr:to>
    <xdr:sp macro="" textlink="">
      <xdr:nvSpPr>
        <xdr:cNvPr id="344" name="円/楕円 343"/>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144373</xdr:rowOff>
    </xdr:from>
    <xdr:ext cx="762000" cy="259045"/>
    <xdr:sp macro="" textlink="">
      <xdr:nvSpPr>
        <xdr:cNvPr id="345" name="テキスト ボックス 344"/>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46" name="円/楕円 345"/>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159311</xdr:rowOff>
    </xdr:from>
    <xdr:ext cx="762000" cy="259045"/>
    <xdr:sp macro="" textlink="">
      <xdr:nvSpPr>
        <xdr:cNvPr id="347" name="テキスト ボックス 346"/>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類似団体平均に比べ若干比率の少ない状況にある。交付税措置のある市債を中心に発行を行い実質負担の抑制を図り、起債に大きく頼ることのなく、適正な起債管理に努める。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161290</xdr:rowOff>
    </xdr:from>
    <xdr:to>
      <xdr:col>24</xdr:col>
      <xdr:colOff>558800</xdr:colOff>
      <xdr:row>36</xdr:row>
      <xdr:rowOff>165312</xdr:rowOff>
    </xdr:to>
    <xdr:cxnSp macro="">
      <xdr:nvCxnSpPr>
        <xdr:cNvPr id="381" name="直線コネクタ 380"/>
        <xdr:cNvCxnSpPr/>
      </xdr:nvCxnSpPr>
      <xdr:spPr>
        <a:xfrm flipV="1">
          <a:off x="16179800" y="633349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82" name="公債費負担の状況平均値テキスト"/>
        <xdr:cNvSpPr txBox="1"/>
      </xdr:nvSpPr>
      <xdr:spPr>
        <a:xfrm>
          <a:off x="17106900" y="631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165312</xdr:rowOff>
    </xdr:from>
    <xdr:to>
      <xdr:col>23</xdr:col>
      <xdr:colOff>406400</xdr:colOff>
      <xdr:row>37</xdr:row>
      <xdr:rowOff>3916</xdr:rowOff>
    </xdr:to>
    <xdr:cxnSp macro="">
      <xdr:nvCxnSpPr>
        <xdr:cNvPr id="384" name="直線コネクタ 383"/>
        <xdr:cNvCxnSpPr/>
      </xdr:nvCxnSpPr>
      <xdr:spPr>
        <a:xfrm flipV="1">
          <a:off x="15290800" y="633751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3916</xdr:rowOff>
    </xdr:from>
    <xdr:to>
      <xdr:col>22</xdr:col>
      <xdr:colOff>203200</xdr:colOff>
      <xdr:row>37</xdr:row>
      <xdr:rowOff>15981</xdr:rowOff>
    </xdr:to>
    <xdr:cxnSp macro="">
      <xdr:nvCxnSpPr>
        <xdr:cNvPr id="387" name="直線コネクタ 386"/>
        <xdr:cNvCxnSpPr/>
      </xdr:nvCxnSpPr>
      <xdr:spPr>
        <a:xfrm flipV="1">
          <a:off x="14401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15981</xdr:rowOff>
    </xdr:from>
    <xdr:to>
      <xdr:col>21</xdr:col>
      <xdr:colOff>0</xdr:colOff>
      <xdr:row>37</xdr:row>
      <xdr:rowOff>28046</xdr:rowOff>
    </xdr:to>
    <xdr:cxnSp macro="">
      <xdr:nvCxnSpPr>
        <xdr:cNvPr id="390" name="直線コネクタ 389"/>
        <xdr:cNvCxnSpPr/>
      </xdr:nvCxnSpPr>
      <xdr:spPr>
        <a:xfrm flipV="1">
          <a:off x="13512800" y="6359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110490</xdr:rowOff>
    </xdr:from>
    <xdr:to>
      <xdr:col>24</xdr:col>
      <xdr:colOff>609600</xdr:colOff>
      <xdr:row>37</xdr:row>
      <xdr:rowOff>40640</xdr:rowOff>
    </xdr:to>
    <xdr:sp macro="" textlink="">
      <xdr:nvSpPr>
        <xdr:cNvPr id="400" name="円/楕円 399"/>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31767</xdr:rowOff>
    </xdr:from>
    <xdr:ext cx="762000" cy="259045"/>
    <xdr:sp macro="" textlink="">
      <xdr:nvSpPr>
        <xdr:cNvPr id="401"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114512</xdr:rowOff>
    </xdr:from>
    <xdr:to>
      <xdr:col>23</xdr:col>
      <xdr:colOff>457200</xdr:colOff>
      <xdr:row>37</xdr:row>
      <xdr:rowOff>44662</xdr:rowOff>
    </xdr:to>
    <xdr:sp macro="" textlink="">
      <xdr:nvSpPr>
        <xdr:cNvPr id="402" name="円/楕円 401"/>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54839</xdr:rowOff>
    </xdr:from>
    <xdr:ext cx="736600" cy="259045"/>
    <xdr:sp macro="" textlink="">
      <xdr:nvSpPr>
        <xdr:cNvPr id="403" name="テキスト ボックス 402"/>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124566</xdr:rowOff>
    </xdr:from>
    <xdr:to>
      <xdr:col>22</xdr:col>
      <xdr:colOff>254000</xdr:colOff>
      <xdr:row>37</xdr:row>
      <xdr:rowOff>54716</xdr:rowOff>
    </xdr:to>
    <xdr:sp macro="" textlink="">
      <xdr:nvSpPr>
        <xdr:cNvPr id="404" name="円/楕円 403"/>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64893</xdr:rowOff>
    </xdr:from>
    <xdr:ext cx="762000" cy="259045"/>
    <xdr:sp macro="" textlink="">
      <xdr:nvSpPr>
        <xdr:cNvPr id="405" name="テキスト ボックス 404"/>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136631</xdr:rowOff>
    </xdr:from>
    <xdr:to>
      <xdr:col>21</xdr:col>
      <xdr:colOff>50800</xdr:colOff>
      <xdr:row>37</xdr:row>
      <xdr:rowOff>66781</xdr:rowOff>
    </xdr:to>
    <xdr:sp macro="" textlink="">
      <xdr:nvSpPr>
        <xdr:cNvPr id="406" name="円/楕円 405"/>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76958</xdr:rowOff>
    </xdr:from>
    <xdr:ext cx="762000" cy="259045"/>
    <xdr:sp macro="" textlink="">
      <xdr:nvSpPr>
        <xdr:cNvPr id="407" name="テキスト ボックス 406"/>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148696</xdr:rowOff>
    </xdr:from>
    <xdr:to>
      <xdr:col>19</xdr:col>
      <xdr:colOff>533400</xdr:colOff>
      <xdr:row>37</xdr:row>
      <xdr:rowOff>78846</xdr:rowOff>
    </xdr:to>
    <xdr:sp macro="" textlink="">
      <xdr:nvSpPr>
        <xdr:cNvPr id="408" name="円/楕円 407"/>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89023</xdr:rowOff>
    </xdr:from>
    <xdr:ext cx="762000" cy="259045"/>
    <xdr:sp macro="" textlink="">
      <xdr:nvSpPr>
        <xdr:cNvPr id="409" name="テキスト ボックス 40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類似団体平均に比べ若干比率の少ない状況にあるが、交付税措置のある市債の発行等、将来負担への影響を最小限に留めるよう努める。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157696</xdr:rowOff>
    </xdr:from>
    <xdr:to>
      <xdr:col>24</xdr:col>
      <xdr:colOff>558800</xdr:colOff>
      <xdr:row>14</xdr:row>
      <xdr:rowOff>162039</xdr:rowOff>
    </xdr:to>
    <xdr:cxnSp macro="">
      <xdr:nvCxnSpPr>
        <xdr:cNvPr id="441" name="直線コネクタ 440"/>
        <xdr:cNvCxnSpPr/>
      </xdr:nvCxnSpPr>
      <xdr:spPr>
        <a:xfrm flipV="1">
          <a:off x="16179800" y="255799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142473</xdr:rowOff>
    </xdr:from>
    <xdr:ext cx="762000" cy="259045"/>
    <xdr:sp macro="" textlink="">
      <xdr:nvSpPr>
        <xdr:cNvPr id="442" name="将来負担の状況平均値テキスト"/>
        <xdr:cNvSpPr txBox="1"/>
      </xdr:nvSpPr>
      <xdr:spPr>
        <a:xfrm>
          <a:off x="17106900" y="254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162039</xdr:rowOff>
    </xdr:from>
    <xdr:to>
      <xdr:col>23</xdr:col>
      <xdr:colOff>406400</xdr:colOff>
      <xdr:row>15</xdr:row>
      <xdr:rowOff>11100</xdr:rowOff>
    </xdr:to>
    <xdr:cxnSp macro="">
      <xdr:nvCxnSpPr>
        <xdr:cNvPr id="444" name="直線コネクタ 443"/>
        <xdr:cNvCxnSpPr/>
      </xdr:nvCxnSpPr>
      <xdr:spPr>
        <a:xfrm flipV="1">
          <a:off x="15290800" y="2562339"/>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46" name="テキスト ボックス 445"/>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11100</xdr:rowOff>
    </xdr:from>
    <xdr:to>
      <xdr:col>22</xdr:col>
      <xdr:colOff>203200</xdr:colOff>
      <xdr:row>15</xdr:row>
      <xdr:rowOff>28232</xdr:rowOff>
    </xdr:to>
    <xdr:cxnSp macro="">
      <xdr:nvCxnSpPr>
        <xdr:cNvPr id="447" name="直線コネクタ 446"/>
        <xdr:cNvCxnSpPr/>
      </xdr:nvCxnSpPr>
      <xdr:spPr>
        <a:xfrm flipV="1">
          <a:off x="14401800" y="2582850"/>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49" name="テキスト ボックス 448"/>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28232</xdr:rowOff>
    </xdr:from>
    <xdr:to>
      <xdr:col>21</xdr:col>
      <xdr:colOff>0</xdr:colOff>
      <xdr:row>15</xdr:row>
      <xdr:rowOff>29197</xdr:rowOff>
    </xdr:to>
    <xdr:cxnSp macro="">
      <xdr:nvCxnSpPr>
        <xdr:cNvPr id="450" name="直線コネクタ 449"/>
        <xdr:cNvCxnSpPr/>
      </xdr:nvCxnSpPr>
      <xdr:spPr>
        <a:xfrm flipV="1">
          <a:off x="13512800" y="259998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2" name="テキスト ボックス 451"/>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4" name="テキスト ボックス 453"/>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106896</xdr:rowOff>
    </xdr:from>
    <xdr:to>
      <xdr:col>24</xdr:col>
      <xdr:colOff>609600</xdr:colOff>
      <xdr:row>15</xdr:row>
      <xdr:rowOff>37046</xdr:rowOff>
    </xdr:to>
    <xdr:sp macro="" textlink="">
      <xdr:nvSpPr>
        <xdr:cNvPr id="460" name="円/楕円 459"/>
        <xdr:cNvSpPr/>
      </xdr:nvSpPr>
      <xdr:spPr>
        <a:xfrm>
          <a:off x="16967200" y="25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28173</xdr:rowOff>
    </xdr:from>
    <xdr:ext cx="762000" cy="259045"/>
    <xdr:sp macro="" textlink="">
      <xdr:nvSpPr>
        <xdr:cNvPr id="461" name="将来負担の状況該当値テキスト"/>
        <xdr:cNvSpPr txBox="1"/>
      </xdr:nvSpPr>
      <xdr:spPr>
        <a:xfrm>
          <a:off x="17106900" y="24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111239</xdr:rowOff>
    </xdr:from>
    <xdr:to>
      <xdr:col>23</xdr:col>
      <xdr:colOff>457200</xdr:colOff>
      <xdr:row>15</xdr:row>
      <xdr:rowOff>41389</xdr:rowOff>
    </xdr:to>
    <xdr:sp macro="" textlink="">
      <xdr:nvSpPr>
        <xdr:cNvPr id="462" name="円/楕円 461"/>
        <xdr:cNvSpPr/>
      </xdr:nvSpPr>
      <xdr:spPr>
        <a:xfrm>
          <a:off x="16129000" y="25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51566</xdr:rowOff>
    </xdr:from>
    <xdr:ext cx="736600" cy="259045"/>
    <xdr:sp macro="" textlink="">
      <xdr:nvSpPr>
        <xdr:cNvPr id="463" name="テキスト ボックス 462"/>
        <xdr:cNvSpPr txBox="1"/>
      </xdr:nvSpPr>
      <xdr:spPr>
        <a:xfrm>
          <a:off x="15798800" y="228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131750</xdr:rowOff>
    </xdr:from>
    <xdr:to>
      <xdr:col>22</xdr:col>
      <xdr:colOff>254000</xdr:colOff>
      <xdr:row>15</xdr:row>
      <xdr:rowOff>61900</xdr:rowOff>
    </xdr:to>
    <xdr:sp macro="" textlink="">
      <xdr:nvSpPr>
        <xdr:cNvPr id="464" name="円/楕円 463"/>
        <xdr:cNvSpPr/>
      </xdr:nvSpPr>
      <xdr:spPr>
        <a:xfrm>
          <a:off x="15240000" y="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72077</xdr:rowOff>
    </xdr:from>
    <xdr:ext cx="762000" cy="259045"/>
    <xdr:sp macro="" textlink="">
      <xdr:nvSpPr>
        <xdr:cNvPr id="465" name="テキスト ボックス 464"/>
        <xdr:cNvSpPr txBox="1"/>
      </xdr:nvSpPr>
      <xdr:spPr>
        <a:xfrm>
          <a:off x="14909800" y="23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148882</xdr:rowOff>
    </xdr:from>
    <xdr:to>
      <xdr:col>21</xdr:col>
      <xdr:colOff>50800</xdr:colOff>
      <xdr:row>15</xdr:row>
      <xdr:rowOff>79032</xdr:rowOff>
    </xdr:to>
    <xdr:sp macro="" textlink="">
      <xdr:nvSpPr>
        <xdr:cNvPr id="466" name="円/楕円 465"/>
        <xdr:cNvSpPr/>
      </xdr:nvSpPr>
      <xdr:spPr>
        <a:xfrm>
          <a:off x="14351000" y="2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89209</xdr:rowOff>
    </xdr:from>
    <xdr:ext cx="762000" cy="259045"/>
    <xdr:sp macro="" textlink="">
      <xdr:nvSpPr>
        <xdr:cNvPr id="467" name="テキスト ボックス 466"/>
        <xdr:cNvSpPr txBox="1"/>
      </xdr:nvSpPr>
      <xdr:spPr>
        <a:xfrm>
          <a:off x="14020800" y="23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149847</xdr:rowOff>
    </xdr:from>
    <xdr:to>
      <xdr:col>19</xdr:col>
      <xdr:colOff>533400</xdr:colOff>
      <xdr:row>15</xdr:row>
      <xdr:rowOff>79997</xdr:rowOff>
    </xdr:to>
    <xdr:sp macro="" textlink="">
      <xdr:nvSpPr>
        <xdr:cNvPr id="468" name="円/楕円 467"/>
        <xdr:cNvSpPr/>
      </xdr:nvSpPr>
      <xdr:spPr>
        <a:xfrm>
          <a:off x="13462000" y="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90174</xdr:rowOff>
    </xdr:from>
    <xdr:ext cx="762000" cy="259045"/>
    <xdr:sp macro="" textlink="">
      <xdr:nvSpPr>
        <xdr:cNvPr id="469" name="テキスト ボックス 468"/>
        <xdr:cNvSpPr txBox="1"/>
      </xdr:nvSpPr>
      <xdr:spPr>
        <a:xfrm>
          <a:off x="13131800" y="231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22,598
22,420
600.71
13,231,166
13,022,539
187,558
7,942,020
12,089,847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上回る割合にある。これは手当の水準が類似団体と比較して高いため、経常収支比率の人件費分が高くなっている。定員適正化計画に基づく定員の適正化、各種手当等の見直しによる給与水準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92710</xdr:rowOff>
    </xdr:to>
    <xdr:cxnSp macro="">
      <xdr:nvCxnSpPr>
        <xdr:cNvPr id="66" name="直線コネクタ 65"/>
        <xdr:cNvCxnSpPr/>
      </xdr:nvCxnSpPr>
      <xdr:spPr>
        <a:xfrm flipV="1">
          <a:off x="3987800" y="637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130810</xdr:rowOff>
    </xdr:to>
    <xdr:cxnSp macro="">
      <xdr:nvCxnSpPr>
        <xdr:cNvPr id="69" name="直線コネクタ 68"/>
        <xdr:cNvCxnSpPr/>
      </xdr:nvCxnSpPr>
      <xdr:spPr>
        <a:xfrm flipV="1">
          <a:off x="3098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37</xdr:row>
      <xdr:rowOff>130810</xdr:rowOff>
    </xdr:to>
    <xdr:cxnSp macro="">
      <xdr:nvCxnSpPr>
        <xdr:cNvPr id="72" name="直線コネクタ 71"/>
        <xdr:cNvCxnSpPr/>
      </xdr:nvCxnSpPr>
      <xdr:spPr>
        <a:xfrm>
          <a:off x="2209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38</xdr:row>
      <xdr:rowOff>12700</xdr:rowOff>
    </xdr:to>
    <xdr:cxnSp macro="">
      <xdr:nvCxnSpPr>
        <xdr:cNvPr id="75" name="直線コネクタ 74"/>
        <xdr:cNvCxnSpPr/>
      </xdr:nvCxnSpPr>
      <xdr:spPr>
        <a:xfrm flipV="1">
          <a:off x="13208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91" name="円/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類似団体平均を上回る割合にある。指定管理委託制度の活用が要因のひとつであるが、事業の効率化による経費の抑制等、適正な管理に努める。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39914</xdr:rowOff>
    </xdr:from>
    <xdr:to>
      <xdr:col>24</xdr:col>
      <xdr:colOff>31750</xdr:colOff>
      <xdr:row>18</xdr:row>
      <xdr:rowOff>61686</xdr:rowOff>
    </xdr:to>
    <xdr:cxnSp macro="">
      <xdr:nvCxnSpPr>
        <xdr:cNvPr id="129" name="直線コネクタ 128"/>
        <xdr:cNvCxnSpPr/>
      </xdr:nvCxnSpPr>
      <xdr:spPr>
        <a:xfrm>
          <a:off x="15671800" y="3126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39914</xdr:rowOff>
    </xdr:to>
    <xdr:cxnSp macro="">
      <xdr:nvCxnSpPr>
        <xdr:cNvPr id="132" name="直線コネクタ 131"/>
        <xdr:cNvCxnSpPr/>
      </xdr:nvCxnSpPr>
      <xdr:spPr>
        <a:xfrm>
          <a:off x="14782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167821</xdr:rowOff>
    </xdr:from>
    <xdr:to>
      <xdr:col>21</xdr:col>
      <xdr:colOff>361950</xdr:colOff>
      <xdr:row>18</xdr:row>
      <xdr:rowOff>39914</xdr:rowOff>
    </xdr:to>
    <xdr:cxnSp macro="">
      <xdr:nvCxnSpPr>
        <xdr:cNvPr id="135" name="直線コネクタ 134"/>
        <xdr:cNvCxnSpPr/>
      </xdr:nvCxnSpPr>
      <xdr:spPr>
        <a:xfrm flipV="1">
          <a:off x="13893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135164</xdr:rowOff>
    </xdr:from>
    <xdr:to>
      <xdr:col>20</xdr:col>
      <xdr:colOff>158750</xdr:colOff>
      <xdr:row>18</xdr:row>
      <xdr:rowOff>39914</xdr:rowOff>
    </xdr:to>
    <xdr:cxnSp macro="">
      <xdr:nvCxnSpPr>
        <xdr:cNvPr id="138" name="直線コネクタ 137"/>
        <xdr:cNvCxnSpPr/>
      </xdr:nvCxnSpPr>
      <xdr:spPr>
        <a:xfrm>
          <a:off x="13004800" y="3049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8" name="円/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160564</xdr:rowOff>
    </xdr:from>
    <xdr:to>
      <xdr:col>22</xdr:col>
      <xdr:colOff>615950</xdr:colOff>
      <xdr:row>18</xdr:row>
      <xdr:rowOff>90714</xdr:rowOff>
    </xdr:to>
    <xdr:sp macro="" textlink="">
      <xdr:nvSpPr>
        <xdr:cNvPr id="150" name="円/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2" name="円/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160564</xdr:rowOff>
    </xdr:from>
    <xdr:to>
      <xdr:col>20</xdr:col>
      <xdr:colOff>209550</xdr:colOff>
      <xdr:row>18</xdr:row>
      <xdr:rowOff>90714</xdr:rowOff>
    </xdr:to>
    <xdr:sp macro="" textlink="">
      <xdr:nvSpPr>
        <xdr:cNvPr id="154" name="円/楕円 153"/>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75491</xdr:rowOff>
    </xdr:from>
    <xdr:ext cx="762000" cy="259045"/>
    <xdr:sp macro="" textlink="">
      <xdr:nvSpPr>
        <xdr:cNvPr id="155" name="テキスト ボックス 154"/>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6" name="円/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類似団体平均を若干下回る割合にある。子ども子育て制度の変遷や超高齢化社会への対応等、国の動向を見据え適正なサービスの確保に努める。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56</xdr:row>
      <xdr:rowOff>12700</xdr:rowOff>
    </xdr:to>
    <xdr:cxnSp macro="">
      <xdr:nvCxnSpPr>
        <xdr:cNvPr id="192" name="直線コネクタ 191"/>
        <xdr:cNvCxnSpPr/>
      </xdr:nvCxnSpPr>
      <xdr:spPr>
        <a:xfrm>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129722</xdr:rowOff>
    </xdr:to>
    <xdr:cxnSp macro="">
      <xdr:nvCxnSpPr>
        <xdr:cNvPr id="195" name="直線コネクタ 194"/>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118835</xdr:rowOff>
    </xdr:to>
    <xdr:cxnSp macro="">
      <xdr:nvCxnSpPr>
        <xdr:cNvPr id="198" name="直線コネクタ 197"/>
        <xdr:cNvCxnSpPr/>
      </xdr:nvCxnSpPr>
      <xdr:spPr>
        <a:xfrm>
          <a:off x="2209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118835</xdr:rowOff>
    </xdr:to>
    <xdr:cxnSp macro="">
      <xdr:nvCxnSpPr>
        <xdr:cNvPr id="201" name="直線コネクタ 200"/>
        <xdr:cNvCxnSpPr/>
      </xdr:nvCxnSpPr>
      <xdr:spPr>
        <a:xfrm>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3" name="円/楕円 212"/>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214" name="テキスト ボックス 213"/>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5" name="円/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7" name="円/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8" name="テキスト ボックス 217"/>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9" name="円/楕円 218"/>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20" name="テキスト ボックス 219"/>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類似団体平均を上回る割合にある。多くの施設の老朽化に伴う維持補修費が主な要因となるが、より有効かつ効率的な施設の管理及び利活用を図っていく。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134620</xdr:rowOff>
    </xdr:to>
    <xdr:cxnSp macro="">
      <xdr:nvCxnSpPr>
        <xdr:cNvPr id="253" name="直線コネクタ 252"/>
        <xdr:cNvCxnSpPr/>
      </xdr:nvCxnSpPr>
      <xdr:spPr>
        <a:xfrm>
          <a:off x="15671800" y="970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104140</xdr:rowOff>
    </xdr:to>
    <xdr:cxnSp macro="">
      <xdr:nvCxnSpPr>
        <xdr:cNvPr id="256" name="直線コネクタ 255"/>
        <xdr:cNvCxnSpPr/>
      </xdr:nvCxnSpPr>
      <xdr:spPr>
        <a:xfrm>
          <a:off x="14782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35560</xdr:rowOff>
    </xdr:to>
    <xdr:cxnSp macro="">
      <xdr:nvCxnSpPr>
        <xdr:cNvPr id="259" name="直線コネクタ 258"/>
        <xdr:cNvCxnSpPr/>
      </xdr:nvCxnSpPr>
      <xdr:spPr>
        <a:xfrm flipV="1">
          <a:off x="13893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35560</xdr:rowOff>
    </xdr:to>
    <xdr:cxnSp macro="">
      <xdr:nvCxnSpPr>
        <xdr:cNvPr id="262" name="直線コネクタ 261"/>
        <xdr:cNvCxnSpPr/>
      </xdr:nvCxnSpPr>
      <xdr:spPr>
        <a:xfrm>
          <a:off x="13004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2" name="円/楕円 271"/>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55897</xdr:rowOff>
    </xdr:from>
    <xdr:ext cx="762000" cy="259045"/>
    <xdr:sp macro="" textlink="">
      <xdr:nvSpPr>
        <xdr:cNvPr id="273"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4" name="円/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139717</xdr:rowOff>
    </xdr:from>
    <xdr:ext cx="736600" cy="259045"/>
    <xdr:sp macro="" textlink="">
      <xdr:nvSpPr>
        <xdr:cNvPr id="275" name="テキスト ボックス 274"/>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6" name="円/楕円 27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2557</xdr:rowOff>
    </xdr:from>
    <xdr:ext cx="762000" cy="259045"/>
    <xdr:sp macro="" textlink="">
      <xdr:nvSpPr>
        <xdr:cNvPr id="277" name="テキスト ボックス 276"/>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8" name="円/楕円 277"/>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79" name="テキスト ボックス 278"/>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0" name="円/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81" name="テキスト ボックス 28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類似団体平均を上回る割合にある。広域連合に対する負担金が要因のひとつであるが、補助率及び補助対象経費の適正化に努める。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14986</xdr:rowOff>
    </xdr:to>
    <xdr:cxnSp macro="">
      <xdr:nvCxnSpPr>
        <xdr:cNvPr id="311" name="直線コネクタ 310"/>
        <xdr:cNvCxnSpPr/>
      </xdr:nvCxnSpPr>
      <xdr:spPr>
        <a:xfrm>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154432</xdr:rowOff>
    </xdr:to>
    <xdr:cxnSp macro="">
      <xdr:nvCxnSpPr>
        <xdr:cNvPr id="314" name="直線コネクタ 313"/>
        <xdr:cNvCxnSpPr/>
      </xdr:nvCxnSpPr>
      <xdr:spPr>
        <a:xfrm flipV="1">
          <a:off x="14782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36</xdr:row>
      <xdr:rowOff>168148</xdr:rowOff>
    </xdr:to>
    <xdr:cxnSp macro="">
      <xdr:nvCxnSpPr>
        <xdr:cNvPr id="317" name="直線コネクタ 316"/>
        <xdr:cNvCxnSpPr/>
      </xdr:nvCxnSpPr>
      <xdr:spPr>
        <a:xfrm flipV="1">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168148</xdr:rowOff>
    </xdr:to>
    <xdr:cxnSp macro="">
      <xdr:nvCxnSpPr>
        <xdr:cNvPr id="320" name="直線コネクタ 319"/>
        <xdr:cNvCxnSpPr/>
      </xdr:nvCxnSpPr>
      <xdr:spPr>
        <a:xfrm>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30" name="円/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2" name="円/楕円 33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33" name="テキスト ボックス 33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34" name="円/楕円 33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35" name="テキスト ボックス 33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6" name="円/楕円 335"/>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7" name="テキスト ボックス 33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8" name="円/楕円 337"/>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39" name="テキスト ボックス 338"/>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類似団体平均を下回る割合にある。引き続き交付税措置のある市債を中心に発行を行い、実質負担の抑制を図り、適正な起債管理に努めていく。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56515</xdr:rowOff>
    </xdr:from>
    <xdr:to>
      <xdr:col>7</xdr:col>
      <xdr:colOff>15875</xdr:colOff>
      <xdr:row>74</xdr:row>
      <xdr:rowOff>69850</xdr:rowOff>
    </xdr:to>
    <xdr:cxnSp macro="">
      <xdr:nvCxnSpPr>
        <xdr:cNvPr id="371" name="直線コネクタ 370"/>
        <xdr:cNvCxnSpPr/>
      </xdr:nvCxnSpPr>
      <xdr:spPr>
        <a:xfrm>
          <a:off x="3987800" y="127438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56515</xdr:rowOff>
    </xdr:from>
    <xdr:to>
      <xdr:col>5</xdr:col>
      <xdr:colOff>549275</xdr:colOff>
      <xdr:row>74</xdr:row>
      <xdr:rowOff>73660</xdr:rowOff>
    </xdr:to>
    <xdr:cxnSp macro="">
      <xdr:nvCxnSpPr>
        <xdr:cNvPr id="374" name="直線コネクタ 373"/>
        <xdr:cNvCxnSpPr/>
      </xdr:nvCxnSpPr>
      <xdr:spPr>
        <a:xfrm flipV="1">
          <a:off x="3098800" y="12743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73660</xdr:rowOff>
    </xdr:from>
    <xdr:to>
      <xdr:col>4</xdr:col>
      <xdr:colOff>346075</xdr:colOff>
      <xdr:row>74</xdr:row>
      <xdr:rowOff>77470</xdr:rowOff>
    </xdr:to>
    <xdr:cxnSp macro="">
      <xdr:nvCxnSpPr>
        <xdr:cNvPr id="377" name="直線コネクタ 376"/>
        <xdr:cNvCxnSpPr/>
      </xdr:nvCxnSpPr>
      <xdr:spPr>
        <a:xfrm flipV="1">
          <a:off x="2209800" y="12760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77470</xdr:rowOff>
    </xdr:from>
    <xdr:to>
      <xdr:col>3</xdr:col>
      <xdr:colOff>142875</xdr:colOff>
      <xdr:row>74</xdr:row>
      <xdr:rowOff>88900</xdr:rowOff>
    </xdr:to>
    <xdr:cxnSp macro="">
      <xdr:nvCxnSpPr>
        <xdr:cNvPr id="380" name="直線コネクタ 379"/>
        <xdr:cNvCxnSpPr/>
      </xdr:nvCxnSpPr>
      <xdr:spPr>
        <a:xfrm flipV="1">
          <a:off x="1320800" y="12764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19050</xdr:rowOff>
    </xdr:from>
    <xdr:to>
      <xdr:col>7</xdr:col>
      <xdr:colOff>66675</xdr:colOff>
      <xdr:row>74</xdr:row>
      <xdr:rowOff>120650</xdr:rowOff>
    </xdr:to>
    <xdr:sp macro="" textlink="">
      <xdr:nvSpPr>
        <xdr:cNvPr id="390" name="円/楕円 389"/>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99077</xdr:rowOff>
    </xdr:from>
    <xdr:ext cx="762000" cy="259045"/>
    <xdr:sp macro="" textlink="">
      <xdr:nvSpPr>
        <xdr:cNvPr id="391" name="公債費該当値テキスト"/>
        <xdr:cNvSpPr txBox="1"/>
      </xdr:nvSpPr>
      <xdr:spPr>
        <a:xfrm>
          <a:off x="4914900" y="126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5715</xdr:rowOff>
    </xdr:from>
    <xdr:to>
      <xdr:col>5</xdr:col>
      <xdr:colOff>600075</xdr:colOff>
      <xdr:row>74</xdr:row>
      <xdr:rowOff>107315</xdr:rowOff>
    </xdr:to>
    <xdr:sp macro="" textlink="">
      <xdr:nvSpPr>
        <xdr:cNvPr id="392" name="円/楕円 391"/>
        <xdr:cNvSpPr/>
      </xdr:nvSpPr>
      <xdr:spPr>
        <a:xfrm>
          <a:off x="3937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117492</xdr:rowOff>
    </xdr:from>
    <xdr:ext cx="736600" cy="259045"/>
    <xdr:sp macro="" textlink="">
      <xdr:nvSpPr>
        <xdr:cNvPr id="393" name="テキスト ボックス 392"/>
        <xdr:cNvSpPr txBox="1"/>
      </xdr:nvSpPr>
      <xdr:spPr>
        <a:xfrm>
          <a:off x="3606800" y="1246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22860</xdr:rowOff>
    </xdr:from>
    <xdr:to>
      <xdr:col>4</xdr:col>
      <xdr:colOff>396875</xdr:colOff>
      <xdr:row>74</xdr:row>
      <xdr:rowOff>124460</xdr:rowOff>
    </xdr:to>
    <xdr:sp macro="" textlink="">
      <xdr:nvSpPr>
        <xdr:cNvPr id="394" name="円/楕円 393"/>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134637</xdr:rowOff>
    </xdr:from>
    <xdr:ext cx="762000" cy="259045"/>
    <xdr:sp macro="" textlink="">
      <xdr:nvSpPr>
        <xdr:cNvPr id="395" name="テキスト ボックス 394"/>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26670</xdr:rowOff>
    </xdr:from>
    <xdr:to>
      <xdr:col>3</xdr:col>
      <xdr:colOff>193675</xdr:colOff>
      <xdr:row>74</xdr:row>
      <xdr:rowOff>128270</xdr:rowOff>
    </xdr:to>
    <xdr:sp macro="" textlink="">
      <xdr:nvSpPr>
        <xdr:cNvPr id="396" name="円/楕円 395"/>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138447</xdr:rowOff>
    </xdr:from>
    <xdr:ext cx="762000" cy="259045"/>
    <xdr:sp macro="" textlink="">
      <xdr:nvSpPr>
        <xdr:cNvPr id="397" name="テキスト ボックス 396"/>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98" name="円/楕円 397"/>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99" name="テキスト ボックス 398"/>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割合にある。税収や普通交付税など経常一般財源の大幅な伸びは期待できない中、社会保障制度の変更などにより扶助費は増加傾向にあるため、適正な事業対応を図り経常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79</xdr:row>
      <xdr:rowOff>119380</xdr:rowOff>
    </xdr:to>
    <xdr:cxnSp macro="">
      <xdr:nvCxnSpPr>
        <xdr:cNvPr id="432" name="直線コネクタ 431"/>
        <xdr:cNvCxnSpPr/>
      </xdr:nvCxnSpPr>
      <xdr:spPr>
        <a:xfrm>
          <a:off x="15671800" y="135991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xdr:rowOff>
    </xdr:from>
    <xdr:to>
      <xdr:col>22</xdr:col>
      <xdr:colOff>565150</xdr:colOff>
      <xdr:row>79</xdr:row>
      <xdr:rowOff>54611</xdr:rowOff>
    </xdr:to>
    <xdr:cxnSp macro="">
      <xdr:nvCxnSpPr>
        <xdr:cNvPr id="435" name="直線コネクタ 434"/>
        <xdr:cNvCxnSpPr/>
      </xdr:nvCxnSpPr>
      <xdr:spPr>
        <a:xfrm>
          <a:off x="14782800" y="13557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58420</xdr:rowOff>
    </xdr:to>
    <xdr:cxnSp macro="">
      <xdr:nvCxnSpPr>
        <xdr:cNvPr id="438" name="直線コネクタ 437"/>
        <xdr:cNvCxnSpPr/>
      </xdr:nvCxnSpPr>
      <xdr:spPr>
        <a:xfrm flipV="1">
          <a:off x="13893800" y="13557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79</xdr:row>
      <xdr:rowOff>58420</xdr:rowOff>
    </xdr:to>
    <xdr:cxnSp macro="">
      <xdr:nvCxnSpPr>
        <xdr:cNvPr id="441" name="直線コネクタ 440"/>
        <xdr:cNvCxnSpPr/>
      </xdr:nvCxnSpPr>
      <xdr:spPr>
        <a:xfrm>
          <a:off x="13004800" y="13549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68580</xdr:rowOff>
    </xdr:from>
    <xdr:to>
      <xdr:col>24</xdr:col>
      <xdr:colOff>82550</xdr:colOff>
      <xdr:row>79</xdr:row>
      <xdr:rowOff>170180</xdr:rowOff>
    </xdr:to>
    <xdr:sp macro="" textlink="">
      <xdr:nvSpPr>
        <xdr:cNvPr id="451" name="円/楕円 450"/>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40657</xdr:rowOff>
    </xdr:from>
    <xdr:ext cx="762000" cy="259045"/>
    <xdr:sp macro="" textlink="">
      <xdr:nvSpPr>
        <xdr:cNvPr id="452" name="公債費以外該当値テキスト"/>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3811</xdr:rowOff>
    </xdr:from>
    <xdr:to>
      <xdr:col>22</xdr:col>
      <xdr:colOff>615950</xdr:colOff>
      <xdr:row>79</xdr:row>
      <xdr:rowOff>105411</xdr:rowOff>
    </xdr:to>
    <xdr:sp macro="" textlink="">
      <xdr:nvSpPr>
        <xdr:cNvPr id="453" name="円/楕円 452"/>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90188</xdr:rowOff>
    </xdr:from>
    <xdr:ext cx="736600" cy="259045"/>
    <xdr:sp macro="" textlink="">
      <xdr:nvSpPr>
        <xdr:cNvPr id="454" name="テキスト ボックス 453"/>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55" name="円/楕円 454"/>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56" name="テキスト ボックス 455"/>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7620</xdr:rowOff>
    </xdr:from>
    <xdr:to>
      <xdr:col>20</xdr:col>
      <xdr:colOff>209550</xdr:colOff>
      <xdr:row>79</xdr:row>
      <xdr:rowOff>109220</xdr:rowOff>
    </xdr:to>
    <xdr:sp macro="" textlink="">
      <xdr:nvSpPr>
        <xdr:cNvPr id="457" name="円/楕円 456"/>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93997</xdr:rowOff>
    </xdr:from>
    <xdr:ext cx="762000" cy="259045"/>
    <xdr:sp macro="" textlink="">
      <xdr:nvSpPr>
        <xdr:cNvPr id="458" name="テキスト ボックス 457"/>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125730</xdr:rowOff>
    </xdr:from>
    <xdr:to>
      <xdr:col>19</xdr:col>
      <xdr:colOff>6350</xdr:colOff>
      <xdr:row>79</xdr:row>
      <xdr:rowOff>55880</xdr:rowOff>
    </xdr:to>
    <xdr:sp macro="" textlink="">
      <xdr:nvSpPr>
        <xdr:cNvPr id="459" name="円/楕円 458"/>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40657</xdr:rowOff>
    </xdr:from>
    <xdr:ext cx="762000" cy="259045"/>
    <xdr:sp macro="" textlink="">
      <xdr:nvSpPr>
        <xdr:cNvPr id="460" name="テキスト ボックス 459"/>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北海道富良野市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122885</xdr:rowOff>
    </xdr:from>
    <xdr:to>
      <xdr:col>4</xdr:col>
      <xdr:colOff>1117600</xdr:colOff>
      <xdr:row>15</xdr:row>
      <xdr:rowOff>136042</xdr:rowOff>
    </xdr:to>
    <xdr:cxnSp macro="">
      <xdr:nvCxnSpPr>
        <xdr:cNvPr id="50" name="直線コネクタ 49"/>
        <xdr:cNvCxnSpPr/>
      </xdr:nvCxnSpPr>
      <xdr:spPr bwMode="auto">
        <a:xfrm flipV="1">
          <a:off x="5003800" y="2742260"/>
          <a:ext cx="647700" cy="1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136042</xdr:rowOff>
    </xdr:from>
    <xdr:to>
      <xdr:col>4</xdr:col>
      <xdr:colOff>469900</xdr:colOff>
      <xdr:row>15</xdr:row>
      <xdr:rowOff>156604</xdr:rowOff>
    </xdr:to>
    <xdr:cxnSp macro="">
      <xdr:nvCxnSpPr>
        <xdr:cNvPr id="53" name="直線コネクタ 52"/>
        <xdr:cNvCxnSpPr/>
      </xdr:nvCxnSpPr>
      <xdr:spPr bwMode="auto">
        <a:xfrm flipV="1">
          <a:off x="4305300" y="2755417"/>
          <a:ext cx="698500" cy="2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156604</xdr:rowOff>
    </xdr:from>
    <xdr:to>
      <xdr:col>3</xdr:col>
      <xdr:colOff>904875</xdr:colOff>
      <xdr:row>15</xdr:row>
      <xdr:rowOff>169342</xdr:rowOff>
    </xdr:to>
    <xdr:cxnSp macro="">
      <xdr:nvCxnSpPr>
        <xdr:cNvPr id="56" name="直線コネクタ 55"/>
        <xdr:cNvCxnSpPr/>
      </xdr:nvCxnSpPr>
      <xdr:spPr bwMode="auto">
        <a:xfrm flipV="1">
          <a:off x="3606800" y="2775979"/>
          <a:ext cx="698500" cy="1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168300</xdr:rowOff>
    </xdr:from>
    <xdr:to>
      <xdr:col>3</xdr:col>
      <xdr:colOff>206375</xdr:colOff>
      <xdr:row>15</xdr:row>
      <xdr:rowOff>169342</xdr:rowOff>
    </xdr:to>
    <xdr:cxnSp macro="">
      <xdr:nvCxnSpPr>
        <xdr:cNvPr id="59" name="直線コネクタ 58"/>
        <xdr:cNvCxnSpPr/>
      </xdr:nvCxnSpPr>
      <xdr:spPr bwMode="auto">
        <a:xfrm>
          <a:off x="2908300" y="2787675"/>
          <a:ext cx="698500" cy="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72085</xdr:rowOff>
    </xdr:from>
    <xdr:to>
      <xdr:col>5</xdr:col>
      <xdr:colOff>34925</xdr:colOff>
      <xdr:row>16</xdr:row>
      <xdr:rowOff>2235</xdr:rowOff>
    </xdr:to>
    <xdr:sp macro="" textlink="">
      <xdr:nvSpPr>
        <xdr:cNvPr id="69" name="円/楕円 68"/>
        <xdr:cNvSpPr/>
      </xdr:nvSpPr>
      <xdr:spPr bwMode="auto">
        <a:xfrm>
          <a:off x="5600700" y="269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88612</xdr:rowOff>
    </xdr:from>
    <xdr:ext cx="762000" cy="259045"/>
    <xdr:sp macro="" textlink="">
      <xdr:nvSpPr>
        <xdr:cNvPr id="70" name="人口1人当たり決算額の推移該当値テキスト130"/>
        <xdr:cNvSpPr txBox="1"/>
      </xdr:nvSpPr>
      <xdr:spPr>
        <a:xfrm>
          <a:off x="5740400" y="25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124,074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85242</xdr:rowOff>
    </xdr:from>
    <xdr:to>
      <xdr:col>4</xdr:col>
      <xdr:colOff>520700</xdr:colOff>
      <xdr:row>16</xdr:row>
      <xdr:rowOff>15392</xdr:rowOff>
    </xdr:to>
    <xdr:sp macro="" textlink="">
      <xdr:nvSpPr>
        <xdr:cNvPr id="71" name="円/楕円 70"/>
        <xdr:cNvSpPr/>
      </xdr:nvSpPr>
      <xdr:spPr bwMode="auto">
        <a:xfrm>
          <a:off x="4953000" y="270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25569</xdr:rowOff>
    </xdr:from>
    <xdr:ext cx="736600" cy="259045"/>
    <xdr:sp macro="" textlink="">
      <xdr:nvSpPr>
        <xdr:cNvPr id="72" name="テキスト ボックス 71"/>
        <xdr:cNvSpPr txBox="1"/>
      </xdr:nvSpPr>
      <xdr:spPr>
        <a:xfrm>
          <a:off x="4622800" y="247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105804</xdr:rowOff>
    </xdr:from>
    <xdr:to>
      <xdr:col>3</xdr:col>
      <xdr:colOff>955675</xdr:colOff>
      <xdr:row>16</xdr:row>
      <xdr:rowOff>35954</xdr:rowOff>
    </xdr:to>
    <xdr:sp macro="" textlink="">
      <xdr:nvSpPr>
        <xdr:cNvPr id="73" name="円/楕円 72"/>
        <xdr:cNvSpPr/>
      </xdr:nvSpPr>
      <xdr:spPr bwMode="auto">
        <a:xfrm>
          <a:off x="4254500" y="272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46131</xdr:rowOff>
    </xdr:from>
    <xdr:ext cx="762000" cy="259045"/>
    <xdr:sp macro="" textlink="">
      <xdr:nvSpPr>
        <xdr:cNvPr id="74" name="テキスト ボックス 73"/>
        <xdr:cNvSpPr txBox="1"/>
      </xdr:nvSpPr>
      <xdr:spPr>
        <a:xfrm>
          <a:off x="3924300" y="249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121,419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118542</xdr:rowOff>
    </xdr:from>
    <xdr:to>
      <xdr:col>3</xdr:col>
      <xdr:colOff>257175</xdr:colOff>
      <xdr:row>16</xdr:row>
      <xdr:rowOff>48692</xdr:rowOff>
    </xdr:to>
    <xdr:sp macro="" textlink="">
      <xdr:nvSpPr>
        <xdr:cNvPr id="75" name="円/楕円 74"/>
        <xdr:cNvSpPr/>
      </xdr:nvSpPr>
      <xdr:spPr bwMode="auto">
        <a:xfrm>
          <a:off x="3556000" y="273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58869</xdr:rowOff>
    </xdr:from>
    <xdr:ext cx="762000" cy="259045"/>
    <xdr:sp macro="" textlink="">
      <xdr:nvSpPr>
        <xdr:cNvPr id="76" name="テキスト ボックス 75"/>
        <xdr:cNvSpPr txBox="1"/>
      </xdr:nvSpPr>
      <xdr:spPr>
        <a:xfrm>
          <a:off x="3225800" y="250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120,416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117500</xdr:rowOff>
    </xdr:from>
    <xdr:to>
      <xdr:col>2</xdr:col>
      <xdr:colOff>692150</xdr:colOff>
      <xdr:row>16</xdr:row>
      <xdr:rowOff>47650</xdr:rowOff>
    </xdr:to>
    <xdr:sp macro="" textlink="">
      <xdr:nvSpPr>
        <xdr:cNvPr id="77" name="円/楕円 76"/>
        <xdr:cNvSpPr/>
      </xdr:nvSpPr>
      <xdr:spPr bwMode="auto">
        <a:xfrm>
          <a:off x="2857500" y="273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57827</xdr:rowOff>
    </xdr:from>
    <xdr:ext cx="762000" cy="259045"/>
    <xdr:sp macro="" textlink="">
      <xdr:nvSpPr>
        <xdr:cNvPr id="78" name="テキスト ボックス 77"/>
        <xdr:cNvSpPr txBox="1"/>
      </xdr:nvSpPr>
      <xdr:spPr>
        <a:xfrm>
          <a:off x="2527300" y="25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338531</xdr:rowOff>
    </xdr:from>
    <xdr:to>
      <xdr:col>4</xdr:col>
      <xdr:colOff>1117600</xdr:colOff>
      <xdr:row>38</xdr:row>
      <xdr:rowOff>3316</xdr:rowOff>
    </xdr:to>
    <xdr:cxnSp macro="">
      <xdr:nvCxnSpPr>
        <xdr:cNvPr id="112" name="直線コネクタ 111"/>
        <xdr:cNvCxnSpPr/>
      </xdr:nvCxnSpPr>
      <xdr:spPr bwMode="auto">
        <a:xfrm flipV="1">
          <a:off x="5003800" y="7463231"/>
          <a:ext cx="647700" cy="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342048</xdr:rowOff>
    </xdr:from>
    <xdr:to>
      <xdr:col>4</xdr:col>
      <xdr:colOff>469900</xdr:colOff>
      <xdr:row>38</xdr:row>
      <xdr:rowOff>3316</xdr:rowOff>
    </xdr:to>
    <xdr:cxnSp macro="">
      <xdr:nvCxnSpPr>
        <xdr:cNvPr id="115" name="直線コネクタ 114"/>
        <xdr:cNvCxnSpPr/>
      </xdr:nvCxnSpPr>
      <xdr:spPr bwMode="auto">
        <a:xfrm>
          <a:off x="4305300" y="7466748"/>
          <a:ext cx="698500" cy="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334694</xdr:rowOff>
    </xdr:from>
    <xdr:to>
      <xdr:col>3</xdr:col>
      <xdr:colOff>904875</xdr:colOff>
      <xdr:row>37</xdr:row>
      <xdr:rowOff>342048</xdr:rowOff>
    </xdr:to>
    <xdr:cxnSp macro="">
      <xdr:nvCxnSpPr>
        <xdr:cNvPr id="118" name="直線コネクタ 117"/>
        <xdr:cNvCxnSpPr/>
      </xdr:nvCxnSpPr>
      <xdr:spPr bwMode="auto">
        <a:xfrm>
          <a:off x="3606800" y="7459394"/>
          <a:ext cx="698500" cy="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331990</xdr:rowOff>
    </xdr:from>
    <xdr:to>
      <xdr:col>3</xdr:col>
      <xdr:colOff>206375</xdr:colOff>
      <xdr:row>37</xdr:row>
      <xdr:rowOff>334694</xdr:rowOff>
    </xdr:to>
    <xdr:cxnSp macro="">
      <xdr:nvCxnSpPr>
        <xdr:cNvPr id="121" name="直線コネクタ 120"/>
        <xdr:cNvCxnSpPr/>
      </xdr:nvCxnSpPr>
      <xdr:spPr bwMode="auto">
        <a:xfrm>
          <a:off x="2908300" y="7456690"/>
          <a:ext cx="698500" cy="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287731</xdr:rowOff>
    </xdr:from>
    <xdr:to>
      <xdr:col>5</xdr:col>
      <xdr:colOff>34925</xdr:colOff>
      <xdr:row>38</xdr:row>
      <xdr:rowOff>46431</xdr:rowOff>
    </xdr:to>
    <xdr:sp macro="" textlink="">
      <xdr:nvSpPr>
        <xdr:cNvPr id="131" name="円/楕円 130"/>
        <xdr:cNvSpPr/>
      </xdr:nvSpPr>
      <xdr:spPr bwMode="auto">
        <a:xfrm>
          <a:off x="5600700" y="741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295416</xdr:rowOff>
    </xdr:from>
    <xdr:to>
      <xdr:col>4</xdr:col>
      <xdr:colOff>520700</xdr:colOff>
      <xdr:row>38</xdr:row>
      <xdr:rowOff>54116</xdr:rowOff>
    </xdr:to>
    <xdr:sp macro="" textlink="">
      <xdr:nvSpPr>
        <xdr:cNvPr id="133" name="円/楕円 132"/>
        <xdr:cNvSpPr/>
      </xdr:nvSpPr>
      <xdr:spPr bwMode="auto">
        <a:xfrm>
          <a:off x="4953000" y="74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38893</xdr:rowOff>
    </xdr:from>
    <xdr:ext cx="736600" cy="259045"/>
    <xdr:sp macro="" textlink="">
      <xdr:nvSpPr>
        <xdr:cNvPr id="134" name="テキスト ボックス 133"/>
        <xdr:cNvSpPr txBox="1"/>
      </xdr:nvSpPr>
      <xdr:spPr>
        <a:xfrm>
          <a:off x="4622800" y="750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291248</xdr:rowOff>
    </xdr:from>
    <xdr:to>
      <xdr:col>3</xdr:col>
      <xdr:colOff>955675</xdr:colOff>
      <xdr:row>38</xdr:row>
      <xdr:rowOff>49948</xdr:rowOff>
    </xdr:to>
    <xdr:sp macro="" textlink="">
      <xdr:nvSpPr>
        <xdr:cNvPr id="135" name="円/楕円 134"/>
        <xdr:cNvSpPr/>
      </xdr:nvSpPr>
      <xdr:spPr bwMode="auto">
        <a:xfrm>
          <a:off x="4254500" y="741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34725</xdr:rowOff>
    </xdr:from>
    <xdr:ext cx="762000" cy="259045"/>
    <xdr:sp macro="" textlink="">
      <xdr:nvSpPr>
        <xdr:cNvPr id="136" name="テキスト ボックス 135"/>
        <xdr:cNvSpPr txBox="1"/>
      </xdr:nvSpPr>
      <xdr:spPr>
        <a:xfrm>
          <a:off x="3924300" y="75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283894</xdr:rowOff>
    </xdr:from>
    <xdr:to>
      <xdr:col>3</xdr:col>
      <xdr:colOff>257175</xdr:colOff>
      <xdr:row>38</xdr:row>
      <xdr:rowOff>42594</xdr:rowOff>
    </xdr:to>
    <xdr:sp macro="" textlink="">
      <xdr:nvSpPr>
        <xdr:cNvPr id="137" name="円/楕円 136"/>
        <xdr:cNvSpPr/>
      </xdr:nvSpPr>
      <xdr:spPr bwMode="auto">
        <a:xfrm>
          <a:off x="3556000" y="740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27371</xdr:rowOff>
    </xdr:from>
    <xdr:ext cx="762000" cy="259045"/>
    <xdr:sp macro="" textlink="">
      <xdr:nvSpPr>
        <xdr:cNvPr id="138" name="テキスト ボックス 137"/>
        <xdr:cNvSpPr txBox="1"/>
      </xdr:nvSpPr>
      <xdr:spPr>
        <a:xfrm>
          <a:off x="3225800" y="74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281190</xdr:rowOff>
    </xdr:from>
    <xdr:to>
      <xdr:col>2</xdr:col>
      <xdr:colOff>692150</xdr:colOff>
      <xdr:row>38</xdr:row>
      <xdr:rowOff>39890</xdr:rowOff>
    </xdr:to>
    <xdr:sp macro="" textlink="">
      <xdr:nvSpPr>
        <xdr:cNvPr id="139" name="円/楕円 138"/>
        <xdr:cNvSpPr/>
      </xdr:nvSpPr>
      <xdr:spPr bwMode="auto">
        <a:xfrm>
          <a:off x="2857500" y="740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24667</xdr:rowOff>
    </xdr:from>
    <xdr:ext cx="762000" cy="259045"/>
    <xdr:sp macro="" textlink="">
      <xdr:nvSpPr>
        <xdr:cNvPr id="140" name="テキスト ボックス 139"/>
        <xdr:cNvSpPr txBox="1"/>
      </xdr:nvSpPr>
      <xdr:spPr>
        <a:xfrm>
          <a:off x="2527300" y="749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22,598
22,420
600.71
13,231,166
13,022,539
187,558
7,942,020
12,089,847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169964</xdr:rowOff>
    </xdr:from>
    <xdr:to>
      <xdr:col>6</xdr:col>
      <xdr:colOff>511175</xdr:colOff>
      <xdr:row>34</xdr:row>
      <xdr:rowOff>2705</xdr:rowOff>
    </xdr:to>
    <xdr:cxnSp macro="">
      <xdr:nvCxnSpPr>
        <xdr:cNvPr id="61" name="直線コネクタ 60"/>
        <xdr:cNvCxnSpPr/>
      </xdr:nvCxnSpPr>
      <xdr:spPr>
        <a:xfrm flipV="1">
          <a:off x="3797300" y="582781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2705</xdr:rowOff>
    </xdr:from>
    <xdr:to>
      <xdr:col>5</xdr:col>
      <xdr:colOff>358775</xdr:colOff>
      <xdr:row>34</xdr:row>
      <xdr:rowOff>34658</xdr:rowOff>
    </xdr:to>
    <xdr:cxnSp macro="">
      <xdr:nvCxnSpPr>
        <xdr:cNvPr id="64" name="直線コネクタ 63"/>
        <xdr:cNvCxnSpPr/>
      </xdr:nvCxnSpPr>
      <xdr:spPr>
        <a:xfrm flipV="1">
          <a:off x="2908300" y="5832005"/>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34658</xdr:rowOff>
    </xdr:from>
    <xdr:to>
      <xdr:col>4</xdr:col>
      <xdr:colOff>155575</xdr:colOff>
      <xdr:row>34</xdr:row>
      <xdr:rowOff>72593</xdr:rowOff>
    </xdr:to>
    <xdr:cxnSp macro="">
      <xdr:nvCxnSpPr>
        <xdr:cNvPr id="67" name="直線コネクタ 66"/>
        <xdr:cNvCxnSpPr/>
      </xdr:nvCxnSpPr>
      <xdr:spPr>
        <a:xfrm flipV="1">
          <a:off x="2019300" y="5863958"/>
          <a:ext cx="889000" cy="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36550</xdr:rowOff>
    </xdr:from>
    <xdr:to>
      <xdr:col>2</xdr:col>
      <xdr:colOff>638175</xdr:colOff>
      <xdr:row>34</xdr:row>
      <xdr:rowOff>72593</xdr:rowOff>
    </xdr:to>
    <xdr:cxnSp macro="">
      <xdr:nvCxnSpPr>
        <xdr:cNvPr id="70" name="直線コネクタ 69"/>
        <xdr:cNvCxnSpPr/>
      </xdr:nvCxnSpPr>
      <xdr:spPr>
        <a:xfrm>
          <a:off x="1130300" y="5865850"/>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119164</xdr:rowOff>
    </xdr:from>
    <xdr:to>
      <xdr:col>6</xdr:col>
      <xdr:colOff>561975</xdr:colOff>
      <xdr:row>34</xdr:row>
      <xdr:rowOff>49314</xdr:rowOff>
    </xdr:to>
    <xdr:sp macro="" textlink="">
      <xdr:nvSpPr>
        <xdr:cNvPr id="80" name="円/楕円 79"/>
        <xdr:cNvSpPr/>
      </xdr:nvSpPr>
      <xdr:spPr>
        <a:xfrm>
          <a:off x="4584700" y="57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142041</xdr:rowOff>
    </xdr:from>
    <xdr:ext cx="599010" cy="259045"/>
    <xdr:sp macro="" textlink="">
      <xdr:nvSpPr>
        <xdr:cNvPr id="81" name="人件費該当値テキスト"/>
        <xdr:cNvSpPr txBox="1"/>
      </xdr:nvSpPr>
      <xdr:spPr>
        <a:xfrm>
          <a:off x="4686300" y="562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101,117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123355</xdr:rowOff>
    </xdr:from>
    <xdr:to>
      <xdr:col>5</xdr:col>
      <xdr:colOff>409575</xdr:colOff>
      <xdr:row>34</xdr:row>
      <xdr:rowOff>53505</xdr:rowOff>
    </xdr:to>
    <xdr:sp macro="" textlink="">
      <xdr:nvSpPr>
        <xdr:cNvPr id="82" name="円/楕円 81"/>
        <xdr:cNvSpPr/>
      </xdr:nvSpPr>
      <xdr:spPr>
        <a:xfrm>
          <a:off x="3746500" y="57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70032</xdr:rowOff>
    </xdr:from>
    <xdr:ext cx="599010" cy="259045"/>
    <xdr:sp macro="" textlink="">
      <xdr:nvSpPr>
        <xdr:cNvPr id="83" name="テキスト ボックス 82"/>
        <xdr:cNvSpPr txBox="1"/>
      </xdr:nvSpPr>
      <xdr:spPr>
        <a:xfrm>
          <a:off x="3497794" y="55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155308</xdr:rowOff>
    </xdr:from>
    <xdr:to>
      <xdr:col>4</xdr:col>
      <xdr:colOff>206375</xdr:colOff>
      <xdr:row>34</xdr:row>
      <xdr:rowOff>85458</xdr:rowOff>
    </xdr:to>
    <xdr:sp macro="" textlink="">
      <xdr:nvSpPr>
        <xdr:cNvPr id="84" name="円/楕円 83"/>
        <xdr:cNvSpPr/>
      </xdr:nvSpPr>
      <xdr:spPr>
        <a:xfrm>
          <a:off x="2857500" y="58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101985</xdr:rowOff>
    </xdr:from>
    <xdr:ext cx="534377" cy="259045"/>
    <xdr:sp macro="" textlink="">
      <xdr:nvSpPr>
        <xdr:cNvPr id="85" name="テキスト ボックス 84"/>
        <xdr:cNvSpPr txBox="1"/>
      </xdr:nvSpPr>
      <xdr:spPr>
        <a:xfrm>
          <a:off x="2641111" y="55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21793</xdr:rowOff>
    </xdr:from>
    <xdr:to>
      <xdr:col>3</xdr:col>
      <xdr:colOff>3175</xdr:colOff>
      <xdr:row>34</xdr:row>
      <xdr:rowOff>123393</xdr:rowOff>
    </xdr:to>
    <xdr:sp macro="" textlink="">
      <xdr:nvSpPr>
        <xdr:cNvPr id="86" name="円/楕円 85"/>
        <xdr:cNvSpPr/>
      </xdr:nvSpPr>
      <xdr:spPr>
        <a:xfrm>
          <a:off x="1968500" y="58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139920</xdr:rowOff>
    </xdr:from>
    <xdr:ext cx="534377" cy="259045"/>
    <xdr:sp macro="" textlink="">
      <xdr:nvSpPr>
        <xdr:cNvPr id="87" name="テキスト ボックス 86"/>
        <xdr:cNvSpPr txBox="1"/>
      </xdr:nvSpPr>
      <xdr:spPr>
        <a:xfrm>
          <a:off x="1752111"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157200</xdr:rowOff>
    </xdr:from>
    <xdr:to>
      <xdr:col>1</xdr:col>
      <xdr:colOff>485775</xdr:colOff>
      <xdr:row>34</xdr:row>
      <xdr:rowOff>87350</xdr:rowOff>
    </xdr:to>
    <xdr:sp macro="" textlink="">
      <xdr:nvSpPr>
        <xdr:cNvPr id="88" name="円/楕円 87"/>
        <xdr:cNvSpPr/>
      </xdr:nvSpPr>
      <xdr:spPr>
        <a:xfrm>
          <a:off x="1079500" y="58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103877</xdr:rowOff>
    </xdr:from>
    <xdr:ext cx="534377" cy="259045"/>
    <xdr:sp macro="" textlink="">
      <xdr:nvSpPr>
        <xdr:cNvPr id="89" name="テキスト ボックス 88"/>
        <xdr:cNvSpPr txBox="1"/>
      </xdr:nvSpPr>
      <xdr:spPr>
        <a:xfrm>
          <a:off x="863111" y="55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31738</xdr:rowOff>
    </xdr:from>
    <xdr:to>
      <xdr:col>6</xdr:col>
      <xdr:colOff>511175</xdr:colOff>
      <xdr:row>56</xdr:row>
      <xdr:rowOff>43815</xdr:rowOff>
    </xdr:to>
    <xdr:cxnSp macro="">
      <xdr:nvCxnSpPr>
        <xdr:cNvPr id="119" name="直線コネクタ 118"/>
        <xdr:cNvCxnSpPr/>
      </xdr:nvCxnSpPr>
      <xdr:spPr>
        <a:xfrm flipV="1">
          <a:off x="3797300" y="9632938"/>
          <a:ext cx="8382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43815</xdr:rowOff>
    </xdr:from>
    <xdr:to>
      <xdr:col>5</xdr:col>
      <xdr:colOff>358775</xdr:colOff>
      <xdr:row>56</xdr:row>
      <xdr:rowOff>73355</xdr:rowOff>
    </xdr:to>
    <xdr:cxnSp macro="">
      <xdr:nvCxnSpPr>
        <xdr:cNvPr id="122" name="直線コネクタ 121"/>
        <xdr:cNvCxnSpPr/>
      </xdr:nvCxnSpPr>
      <xdr:spPr>
        <a:xfrm flipV="1">
          <a:off x="2908300" y="9645015"/>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73355</xdr:rowOff>
    </xdr:from>
    <xdr:to>
      <xdr:col>4</xdr:col>
      <xdr:colOff>155575</xdr:colOff>
      <xdr:row>56</xdr:row>
      <xdr:rowOff>73775</xdr:rowOff>
    </xdr:to>
    <xdr:cxnSp macro="">
      <xdr:nvCxnSpPr>
        <xdr:cNvPr id="125" name="直線コネクタ 124"/>
        <xdr:cNvCxnSpPr/>
      </xdr:nvCxnSpPr>
      <xdr:spPr>
        <a:xfrm flipV="1">
          <a:off x="2019300" y="9674555"/>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73775</xdr:rowOff>
    </xdr:from>
    <xdr:to>
      <xdr:col>2</xdr:col>
      <xdr:colOff>638175</xdr:colOff>
      <xdr:row>56</xdr:row>
      <xdr:rowOff>141465</xdr:rowOff>
    </xdr:to>
    <xdr:cxnSp macro="">
      <xdr:nvCxnSpPr>
        <xdr:cNvPr id="128" name="直線コネクタ 127"/>
        <xdr:cNvCxnSpPr/>
      </xdr:nvCxnSpPr>
      <xdr:spPr>
        <a:xfrm flipV="1">
          <a:off x="1130300" y="9674975"/>
          <a:ext cx="889000" cy="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152388</xdr:rowOff>
    </xdr:from>
    <xdr:to>
      <xdr:col>6</xdr:col>
      <xdr:colOff>561975</xdr:colOff>
      <xdr:row>56</xdr:row>
      <xdr:rowOff>82538</xdr:rowOff>
    </xdr:to>
    <xdr:sp macro="" textlink="">
      <xdr:nvSpPr>
        <xdr:cNvPr id="138" name="円/楕円 137"/>
        <xdr:cNvSpPr/>
      </xdr:nvSpPr>
      <xdr:spPr>
        <a:xfrm>
          <a:off x="4584700" y="95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130815</xdr:rowOff>
    </xdr:from>
    <xdr:ext cx="534377" cy="259045"/>
    <xdr:sp macro="" textlink="">
      <xdr:nvSpPr>
        <xdr:cNvPr id="139" name="物件費該当値テキスト"/>
        <xdr:cNvSpPr txBox="1"/>
      </xdr:nvSpPr>
      <xdr:spPr>
        <a:xfrm>
          <a:off x="4686300" y="95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71,501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164465</xdr:rowOff>
    </xdr:from>
    <xdr:to>
      <xdr:col>5</xdr:col>
      <xdr:colOff>409575</xdr:colOff>
      <xdr:row>56</xdr:row>
      <xdr:rowOff>94615</xdr:rowOff>
    </xdr:to>
    <xdr:sp macro="" textlink="">
      <xdr:nvSpPr>
        <xdr:cNvPr id="140" name="円/楕円 139"/>
        <xdr:cNvSpPr/>
      </xdr:nvSpPr>
      <xdr:spPr>
        <a:xfrm>
          <a:off x="3746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111142</xdr:rowOff>
    </xdr:from>
    <xdr:ext cx="534377" cy="259045"/>
    <xdr:sp macro="" textlink="">
      <xdr:nvSpPr>
        <xdr:cNvPr id="141" name="テキスト ボックス 140"/>
        <xdr:cNvSpPr txBox="1"/>
      </xdr:nvSpPr>
      <xdr:spPr>
        <a:xfrm>
          <a:off x="3530111" y="93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22555</xdr:rowOff>
    </xdr:from>
    <xdr:to>
      <xdr:col>4</xdr:col>
      <xdr:colOff>206375</xdr:colOff>
      <xdr:row>56</xdr:row>
      <xdr:rowOff>124155</xdr:rowOff>
    </xdr:to>
    <xdr:sp macro="" textlink="">
      <xdr:nvSpPr>
        <xdr:cNvPr id="142" name="円/楕円 141"/>
        <xdr:cNvSpPr/>
      </xdr:nvSpPr>
      <xdr:spPr>
        <a:xfrm>
          <a:off x="2857500" y="96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140682</xdr:rowOff>
    </xdr:from>
    <xdr:ext cx="534377" cy="259045"/>
    <xdr:sp macro="" textlink="">
      <xdr:nvSpPr>
        <xdr:cNvPr id="143" name="テキスト ボックス 142"/>
        <xdr:cNvSpPr txBox="1"/>
      </xdr:nvSpPr>
      <xdr:spPr>
        <a:xfrm>
          <a:off x="2641111" y="93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22975</xdr:rowOff>
    </xdr:from>
    <xdr:to>
      <xdr:col>3</xdr:col>
      <xdr:colOff>3175</xdr:colOff>
      <xdr:row>56</xdr:row>
      <xdr:rowOff>124575</xdr:rowOff>
    </xdr:to>
    <xdr:sp macro="" textlink="">
      <xdr:nvSpPr>
        <xdr:cNvPr id="144" name="円/楕円 143"/>
        <xdr:cNvSpPr/>
      </xdr:nvSpPr>
      <xdr:spPr>
        <a:xfrm>
          <a:off x="1968500" y="96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141102</xdr:rowOff>
    </xdr:from>
    <xdr:ext cx="534377" cy="259045"/>
    <xdr:sp macro="" textlink="">
      <xdr:nvSpPr>
        <xdr:cNvPr id="145" name="テキスト ボックス 144"/>
        <xdr:cNvSpPr txBox="1"/>
      </xdr:nvSpPr>
      <xdr:spPr>
        <a:xfrm>
          <a:off x="1752111" y="93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90665</xdr:rowOff>
    </xdr:from>
    <xdr:to>
      <xdr:col>1</xdr:col>
      <xdr:colOff>485775</xdr:colOff>
      <xdr:row>57</xdr:row>
      <xdr:rowOff>20815</xdr:rowOff>
    </xdr:to>
    <xdr:sp macro="" textlink="">
      <xdr:nvSpPr>
        <xdr:cNvPr id="146" name="円/楕円 145"/>
        <xdr:cNvSpPr/>
      </xdr:nvSpPr>
      <xdr:spPr>
        <a:xfrm>
          <a:off x="1079500" y="96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11942</xdr:rowOff>
    </xdr:from>
    <xdr:ext cx="534377" cy="259045"/>
    <xdr:sp macro="" textlink="">
      <xdr:nvSpPr>
        <xdr:cNvPr id="147" name="テキスト ボックス 146"/>
        <xdr:cNvSpPr txBox="1"/>
      </xdr:nvSpPr>
      <xdr:spPr>
        <a:xfrm>
          <a:off x="863111" y="97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27588</xdr:rowOff>
    </xdr:from>
    <xdr:to>
      <xdr:col>6</xdr:col>
      <xdr:colOff>511175</xdr:colOff>
      <xdr:row>75</xdr:row>
      <xdr:rowOff>45844</xdr:rowOff>
    </xdr:to>
    <xdr:cxnSp macro="">
      <xdr:nvCxnSpPr>
        <xdr:cNvPr id="178" name="直線コネクタ 177"/>
        <xdr:cNvCxnSpPr/>
      </xdr:nvCxnSpPr>
      <xdr:spPr>
        <a:xfrm>
          <a:off x="3797300" y="12886338"/>
          <a:ext cx="8382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27588</xdr:rowOff>
    </xdr:from>
    <xdr:to>
      <xdr:col>5</xdr:col>
      <xdr:colOff>358775</xdr:colOff>
      <xdr:row>76</xdr:row>
      <xdr:rowOff>25792</xdr:rowOff>
    </xdr:to>
    <xdr:cxnSp macro="">
      <xdr:nvCxnSpPr>
        <xdr:cNvPr id="181" name="直線コネクタ 180"/>
        <xdr:cNvCxnSpPr/>
      </xdr:nvCxnSpPr>
      <xdr:spPr>
        <a:xfrm flipV="1">
          <a:off x="2908300" y="12886338"/>
          <a:ext cx="889000" cy="1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107892</xdr:rowOff>
    </xdr:from>
    <xdr:to>
      <xdr:col>4</xdr:col>
      <xdr:colOff>155575</xdr:colOff>
      <xdr:row>76</xdr:row>
      <xdr:rowOff>25792</xdr:rowOff>
    </xdr:to>
    <xdr:cxnSp macro="">
      <xdr:nvCxnSpPr>
        <xdr:cNvPr id="184" name="直線コネクタ 183"/>
        <xdr:cNvCxnSpPr/>
      </xdr:nvCxnSpPr>
      <xdr:spPr>
        <a:xfrm>
          <a:off x="2019300" y="12966642"/>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107892</xdr:rowOff>
    </xdr:from>
    <xdr:to>
      <xdr:col>2</xdr:col>
      <xdr:colOff>638175</xdr:colOff>
      <xdr:row>76</xdr:row>
      <xdr:rowOff>33336</xdr:rowOff>
    </xdr:to>
    <xdr:cxnSp macro="">
      <xdr:nvCxnSpPr>
        <xdr:cNvPr id="187" name="直線コネクタ 186"/>
        <xdr:cNvCxnSpPr/>
      </xdr:nvCxnSpPr>
      <xdr:spPr>
        <a:xfrm flipV="1">
          <a:off x="1130300" y="12966642"/>
          <a:ext cx="889000" cy="9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166494</xdr:rowOff>
    </xdr:from>
    <xdr:to>
      <xdr:col>6</xdr:col>
      <xdr:colOff>561975</xdr:colOff>
      <xdr:row>75</xdr:row>
      <xdr:rowOff>96644</xdr:rowOff>
    </xdr:to>
    <xdr:sp macro="" textlink="">
      <xdr:nvSpPr>
        <xdr:cNvPr id="197" name="円/楕円 196"/>
        <xdr:cNvSpPr/>
      </xdr:nvSpPr>
      <xdr:spPr>
        <a:xfrm>
          <a:off x="4584700" y="128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17921</xdr:rowOff>
    </xdr:from>
    <xdr:ext cx="534377" cy="259045"/>
    <xdr:sp macro="" textlink="">
      <xdr:nvSpPr>
        <xdr:cNvPr id="198" name="維持補修費該当値テキスト"/>
        <xdr:cNvSpPr txBox="1"/>
      </xdr:nvSpPr>
      <xdr:spPr>
        <a:xfrm>
          <a:off x="4686300" y="1270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148238</xdr:rowOff>
    </xdr:from>
    <xdr:to>
      <xdr:col>5</xdr:col>
      <xdr:colOff>409575</xdr:colOff>
      <xdr:row>75</xdr:row>
      <xdr:rowOff>78388</xdr:rowOff>
    </xdr:to>
    <xdr:sp macro="" textlink="">
      <xdr:nvSpPr>
        <xdr:cNvPr id="199" name="円/楕円 198"/>
        <xdr:cNvSpPr/>
      </xdr:nvSpPr>
      <xdr:spPr>
        <a:xfrm>
          <a:off x="3746500" y="128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94915</xdr:rowOff>
    </xdr:from>
    <xdr:ext cx="534377" cy="259045"/>
    <xdr:sp macro="" textlink="">
      <xdr:nvSpPr>
        <xdr:cNvPr id="200" name="テキスト ボックス 199"/>
        <xdr:cNvSpPr txBox="1"/>
      </xdr:nvSpPr>
      <xdr:spPr>
        <a:xfrm>
          <a:off x="3530111" y="1261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146442</xdr:rowOff>
    </xdr:from>
    <xdr:to>
      <xdr:col>4</xdr:col>
      <xdr:colOff>206375</xdr:colOff>
      <xdr:row>76</xdr:row>
      <xdr:rowOff>76592</xdr:rowOff>
    </xdr:to>
    <xdr:sp macro="" textlink="">
      <xdr:nvSpPr>
        <xdr:cNvPr id="201" name="円/楕円 200"/>
        <xdr:cNvSpPr/>
      </xdr:nvSpPr>
      <xdr:spPr>
        <a:xfrm>
          <a:off x="2857500" y="130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93119</xdr:rowOff>
    </xdr:from>
    <xdr:ext cx="534377" cy="259045"/>
    <xdr:sp macro="" textlink="">
      <xdr:nvSpPr>
        <xdr:cNvPr id="202" name="テキスト ボックス 201"/>
        <xdr:cNvSpPr txBox="1"/>
      </xdr:nvSpPr>
      <xdr:spPr>
        <a:xfrm>
          <a:off x="2641111" y="127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57092</xdr:rowOff>
    </xdr:from>
    <xdr:to>
      <xdr:col>3</xdr:col>
      <xdr:colOff>3175</xdr:colOff>
      <xdr:row>75</xdr:row>
      <xdr:rowOff>158691</xdr:rowOff>
    </xdr:to>
    <xdr:sp macro="" textlink="">
      <xdr:nvSpPr>
        <xdr:cNvPr id="203" name="円/楕円 202"/>
        <xdr:cNvSpPr/>
      </xdr:nvSpPr>
      <xdr:spPr>
        <a:xfrm>
          <a:off x="1968500" y="12915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3769</xdr:rowOff>
    </xdr:from>
    <xdr:ext cx="534377" cy="259045"/>
    <xdr:sp macro="" textlink="">
      <xdr:nvSpPr>
        <xdr:cNvPr id="204" name="テキスト ボックス 203"/>
        <xdr:cNvSpPr txBox="1"/>
      </xdr:nvSpPr>
      <xdr:spPr>
        <a:xfrm>
          <a:off x="1752111" y="126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153986</xdr:rowOff>
    </xdr:from>
    <xdr:to>
      <xdr:col>1</xdr:col>
      <xdr:colOff>485775</xdr:colOff>
      <xdr:row>76</xdr:row>
      <xdr:rowOff>84136</xdr:rowOff>
    </xdr:to>
    <xdr:sp macro="" textlink="">
      <xdr:nvSpPr>
        <xdr:cNvPr id="205" name="円/楕円 204"/>
        <xdr:cNvSpPr/>
      </xdr:nvSpPr>
      <xdr:spPr>
        <a:xfrm>
          <a:off x="1079500" y="130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100663</xdr:rowOff>
    </xdr:from>
    <xdr:ext cx="534377" cy="259045"/>
    <xdr:sp macro="" textlink="">
      <xdr:nvSpPr>
        <xdr:cNvPr id="206" name="テキスト ボックス 205"/>
        <xdr:cNvSpPr txBox="1"/>
      </xdr:nvSpPr>
      <xdr:spPr>
        <a:xfrm>
          <a:off x="863111" y="1278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150737</xdr:rowOff>
    </xdr:from>
    <xdr:to>
      <xdr:col>6</xdr:col>
      <xdr:colOff>511175</xdr:colOff>
      <xdr:row>96</xdr:row>
      <xdr:rowOff>165264</xdr:rowOff>
    </xdr:to>
    <xdr:cxnSp macro="">
      <xdr:nvCxnSpPr>
        <xdr:cNvPr id="236" name="直線コネクタ 235"/>
        <xdr:cNvCxnSpPr/>
      </xdr:nvCxnSpPr>
      <xdr:spPr>
        <a:xfrm flipV="1">
          <a:off x="3797300" y="16438487"/>
          <a:ext cx="838200" cy="18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165264</xdr:rowOff>
    </xdr:from>
    <xdr:to>
      <xdr:col>5</xdr:col>
      <xdr:colOff>358775</xdr:colOff>
      <xdr:row>97</xdr:row>
      <xdr:rowOff>26403</xdr:rowOff>
    </xdr:to>
    <xdr:cxnSp macro="">
      <xdr:nvCxnSpPr>
        <xdr:cNvPr id="239" name="直線コネクタ 238"/>
        <xdr:cNvCxnSpPr/>
      </xdr:nvCxnSpPr>
      <xdr:spPr>
        <a:xfrm flipV="1">
          <a:off x="2908300" y="16624464"/>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26403</xdr:rowOff>
    </xdr:from>
    <xdr:to>
      <xdr:col>4</xdr:col>
      <xdr:colOff>155575</xdr:colOff>
      <xdr:row>97</xdr:row>
      <xdr:rowOff>93193</xdr:rowOff>
    </xdr:to>
    <xdr:cxnSp macro="">
      <xdr:nvCxnSpPr>
        <xdr:cNvPr id="242" name="直線コネクタ 241"/>
        <xdr:cNvCxnSpPr/>
      </xdr:nvCxnSpPr>
      <xdr:spPr>
        <a:xfrm flipV="1">
          <a:off x="2019300" y="16657053"/>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93193</xdr:rowOff>
    </xdr:from>
    <xdr:to>
      <xdr:col>2</xdr:col>
      <xdr:colOff>638175</xdr:colOff>
      <xdr:row>97</xdr:row>
      <xdr:rowOff>141745</xdr:rowOff>
    </xdr:to>
    <xdr:cxnSp macro="">
      <xdr:nvCxnSpPr>
        <xdr:cNvPr id="245" name="直線コネクタ 244"/>
        <xdr:cNvCxnSpPr/>
      </xdr:nvCxnSpPr>
      <xdr:spPr>
        <a:xfrm flipV="1">
          <a:off x="1130300" y="16723843"/>
          <a:ext cx="8890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99937</xdr:rowOff>
    </xdr:from>
    <xdr:to>
      <xdr:col>6</xdr:col>
      <xdr:colOff>561975</xdr:colOff>
      <xdr:row>96</xdr:row>
      <xdr:rowOff>30087</xdr:rowOff>
    </xdr:to>
    <xdr:sp macro="" textlink="">
      <xdr:nvSpPr>
        <xdr:cNvPr id="255" name="円/楕円 254"/>
        <xdr:cNvSpPr/>
      </xdr:nvSpPr>
      <xdr:spPr>
        <a:xfrm>
          <a:off x="4584700" y="1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122814</xdr:rowOff>
    </xdr:from>
    <xdr:ext cx="599010" cy="259045"/>
    <xdr:sp macro="" textlink="">
      <xdr:nvSpPr>
        <xdr:cNvPr id="256" name="扶助費該当値テキスト"/>
        <xdr:cNvSpPr txBox="1"/>
      </xdr:nvSpPr>
      <xdr:spPr>
        <a:xfrm>
          <a:off x="4686300" y="1623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114464</xdr:rowOff>
    </xdr:from>
    <xdr:to>
      <xdr:col>5</xdr:col>
      <xdr:colOff>409575</xdr:colOff>
      <xdr:row>97</xdr:row>
      <xdr:rowOff>44614</xdr:rowOff>
    </xdr:to>
    <xdr:sp macro="" textlink="">
      <xdr:nvSpPr>
        <xdr:cNvPr id="257" name="円/楕円 256"/>
        <xdr:cNvSpPr/>
      </xdr:nvSpPr>
      <xdr:spPr>
        <a:xfrm>
          <a:off x="3746500" y="165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35741</xdr:rowOff>
    </xdr:from>
    <xdr:ext cx="534377" cy="259045"/>
    <xdr:sp macro="" textlink="">
      <xdr:nvSpPr>
        <xdr:cNvPr id="258" name="テキスト ボックス 257"/>
        <xdr:cNvSpPr txBox="1"/>
      </xdr:nvSpPr>
      <xdr:spPr>
        <a:xfrm>
          <a:off x="3530111" y="166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147053</xdr:rowOff>
    </xdr:from>
    <xdr:to>
      <xdr:col>4</xdr:col>
      <xdr:colOff>206375</xdr:colOff>
      <xdr:row>97</xdr:row>
      <xdr:rowOff>77203</xdr:rowOff>
    </xdr:to>
    <xdr:sp macro="" textlink="">
      <xdr:nvSpPr>
        <xdr:cNvPr id="259" name="円/楕円 258"/>
        <xdr:cNvSpPr/>
      </xdr:nvSpPr>
      <xdr:spPr>
        <a:xfrm>
          <a:off x="2857500" y="1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93730</xdr:rowOff>
    </xdr:from>
    <xdr:ext cx="534377" cy="259045"/>
    <xdr:sp macro="" textlink="">
      <xdr:nvSpPr>
        <xdr:cNvPr id="260" name="テキスト ボックス 259"/>
        <xdr:cNvSpPr txBox="1"/>
      </xdr:nvSpPr>
      <xdr:spPr>
        <a:xfrm>
          <a:off x="2641111" y="163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42393</xdr:rowOff>
    </xdr:from>
    <xdr:to>
      <xdr:col>3</xdr:col>
      <xdr:colOff>3175</xdr:colOff>
      <xdr:row>97</xdr:row>
      <xdr:rowOff>143993</xdr:rowOff>
    </xdr:to>
    <xdr:sp macro="" textlink="">
      <xdr:nvSpPr>
        <xdr:cNvPr id="261" name="円/楕円 260"/>
        <xdr:cNvSpPr/>
      </xdr:nvSpPr>
      <xdr:spPr>
        <a:xfrm>
          <a:off x="1968500" y="166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160520</xdr:rowOff>
    </xdr:from>
    <xdr:ext cx="534377" cy="259045"/>
    <xdr:sp macro="" textlink="">
      <xdr:nvSpPr>
        <xdr:cNvPr id="262" name="テキスト ボックス 261"/>
        <xdr:cNvSpPr txBox="1"/>
      </xdr:nvSpPr>
      <xdr:spPr>
        <a:xfrm>
          <a:off x="1752111" y="164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90945</xdr:rowOff>
    </xdr:from>
    <xdr:to>
      <xdr:col>1</xdr:col>
      <xdr:colOff>485775</xdr:colOff>
      <xdr:row>98</xdr:row>
      <xdr:rowOff>21095</xdr:rowOff>
    </xdr:to>
    <xdr:sp macro="" textlink="">
      <xdr:nvSpPr>
        <xdr:cNvPr id="263" name="円/楕円 262"/>
        <xdr:cNvSpPr/>
      </xdr:nvSpPr>
      <xdr:spPr>
        <a:xfrm>
          <a:off x="1079500" y="167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37622</xdr:rowOff>
    </xdr:from>
    <xdr:ext cx="534377" cy="259045"/>
    <xdr:sp macro="" textlink="">
      <xdr:nvSpPr>
        <xdr:cNvPr id="264" name="テキスト ボックス 263"/>
        <xdr:cNvSpPr txBox="1"/>
      </xdr:nvSpPr>
      <xdr:spPr>
        <a:xfrm>
          <a:off x="863111" y="164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29353</xdr:rowOff>
    </xdr:from>
    <xdr:to>
      <xdr:col>15</xdr:col>
      <xdr:colOff>180975</xdr:colOff>
      <xdr:row>35</xdr:row>
      <xdr:rowOff>84236</xdr:rowOff>
    </xdr:to>
    <xdr:cxnSp macro="">
      <xdr:nvCxnSpPr>
        <xdr:cNvPr id="297" name="直線コネクタ 296"/>
        <xdr:cNvCxnSpPr/>
      </xdr:nvCxnSpPr>
      <xdr:spPr>
        <a:xfrm>
          <a:off x="9639300" y="6030103"/>
          <a:ext cx="838200" cy="5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29353</xdr:rowOff>
    </xdr:from>
    <xdr:to>
      <xdr:col>14</xdr:col>
      <xdr:colOff>28575</xdr:colOff>
      <xdr:row>36</xdr:row>
      <xdr:rowOff>13999</xdr:rowOff>
    </xdr:to>
    <xdr:cxnSp macro="">
      <xdr:nvCxnSpPr>
        <xdr:cNvPr id="300" name="直線コネクタ 299"/>
        <xdr:cNvCxnSpPr/>
      </xdr:nvCxnSpPr>
      <xdr:spPr>
        <a:xfrm flipV="1">
          <a:off x="8750300" y="6030103"/>
          <a:ext cx="889000" cy="1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13999</xdr:rowOff>
    </xdr:from>
    <xdr:to>
      <xdr:col>12</xdr:col>
      <xdr:colOff>511175</xdr:colOff>
      <xdr:row>36</xdr:row>
      <xdr:rowOff>17628</xdr:rowOff>
    </xdr:to>
    <xdr:cxnSp macro="">
      <xdr:nvCxnSpPr>
        <xdr:cNvPr id="303" name="直線コネクタ 302"/>
        <xdr:cNvCxnSpPr/>
      </xdr:nvCxnSpPr>
      <xdr:spPr>
        <a:xfrm flipV="1">
          <a:off x="7861300" y="6186199"/>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10808</xdr:rowOff>
    </xdr:from>
    <xdr:to>
      <xdr:col>11</xdr:col>
      <xdr:colOff>307975</xdr:colOff>
      <xdr:row>36</xdr:row>
      <xdr:rowOff>17628</xdr:rowOff>
    </xdr:to>
    <xdr:cxnSp macro="">
      <xdr:nvCxnSpPr>
        <xdr:cNvPr id="306" name="直線コネクタ 305"/>
        <xdr:cNvCxnSpPr/>
      </xdr:nvCxnSpPr>
      <xdr:spPr>
        <a:xfrm>
          <a:off x="6972300" y="6183008"/>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33436</xdr:rowOff>
    </xdr:from>
    <xdr:to>
      <xdr:col>15</xdr:col>
      <xdr:colOff>231775</xdr:colOff>
      <xdr:row>35</xdr:row>
      <xdr:rowOff>135036</xdr:rowOff>
    </xdr:to>
    <xdr:sp macro="" textlink="">
      <xdr:nvSpPr>
        <xdr:cNvPr id="316" name="円/楕円 315"/>
        <xdr:cNvSpPr/>
      </xdr:nvSpPr>
      <xdr:spPr>
        <a:xfrm>
          <a:off x="10426700" y="60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56313</xdr:rowOff>
    </xdr:from>
    <xdr:ext cx="534377" cy="259045"/>
    <xdr:sp macro="" textlink="">
      <xdr:nvSpPr>
        <xdr:cNvPr id="317" name="補助費等該当値テキスト"/>
        <xdr:cNvSpPr txBox="1"/>
      </xdr:nvSpPr>
      <xdr:spPr>
        <a:xfrm>
          <a:off x="10528300" y="588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150003</xdr:rowOff>
    </xdr:from>
    <xdr:to>
      <xdr:col>14</xdr:col>
      <xdr:colOff>79375</xdr:colOff>
      <xdr:row>35</xdr:row>
      <xdr:rowOff>80153</xdr:rowOff>
    </xdr:to>
    <xdr:sp macro="" textlink="">
      <xdr:nvSpPr>
        <xdr:cNvPr id="318" name="円/楕円 317"/>
        <xdr:cNvSpPr/>
      </xdr:nvSpPr>
      <xdr:spPr>
        <a:xfrm>
          <a:off x="9588500" y="59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96680</xdr:rowOff>
    </xdr:from>
    <xdr:ext cx="534377" cy="259045"/>
    <xdr:sp macro="" textlink="">
      <xdr:nvSpPr>
        <xdr:cNvPr id="319" name="テキスト ボックス 318"/>
        <xdr:cNvSpPr txBox="1"/>
      </xdr:nvSpPr>
      <xdr:spPr>
        <a:xfrm>
          <a:off x="9372111" y="57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134649</xdr:rowOff>
    </xdr:from>
    <xdr:to>
      <xdr:col>12</xdr:col>
      <xdr:colOff>561975</xdr:colOff>
      <xdr:row>36</xdr:row>
      <xdr:rowOff>64799</xdr:rowOff>
    </xdr:to>
    <xdr:sp macro="" textlink="">
      <xdr:nvSpPr>
        <xdr:cNvPr id="320" name="円/楕円 319"/>
        <xdr:cNvSpPr/>
      </xdr:nvSpPr>
      <xdr:spPr>
        <a:xfrm>
          <a:off x="8699500" y="61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81326</xdr:rowOff>
    </xdr:from>
    <xdr:ext cx="534377" cy="259045"/>
    <xdr:sp macro="" textlink="">
      <xdr:nvSpPr>
        <xdr:cNvPr id="321" name="テキスト ボックス 320"/>
        <xdr:cNvSpPr txBox="1"/>
      </xdr:nvSpPr>
      <xdr:spPr>
        <a:xfrm>
          <a:off x="8483111" y="59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138278</xdr:rowOff>
    </xdr:from>
    <xdr:to>
      <xdr:col>11</xdr:col>
      <xdr:colOff>358775</xdr:colOff>
      <xdr:row>36</xdr:row>
      <xdr:rowOff>68428</xdr:rowOff>
    </xdr:to>
    <xdr:sp macro="" textlink="">
      <xdr:nvSpPr>
        <xdr:cNvPr id="322" name="円/楕円 321"/>
        <xdr:cNvSpPr/>
      </xdr:nvSpPr>
      <xdr:spPr>
        <a:xfrm>
          <a:off x="7810500" y="61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84955</xdr:rowOff>
    </xdr:from>
    <xdr:ext cx="534377" cy="259045"/>
    <xdr:sp macro="" textlink="">
      <xdr:nvSpPr>
        <xdr:cNvPr id="323" name="テキスト ボックス 322"/>
        <xdr:cNvSpPr txBox="1"/>
      </xdr:nvSpPr>
      <xdr:spPr>
        <a:xfrm>
          <a:off x="7594111" y="59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131458</xdr:rowOff>
    </xdr:from>
    <xdr:to>
      <xdr:col>10</xdr:col>
      <xdr:colOff>155575</xdr:colOff>
      <xdr:row>36</xdr:row>
      <xdr:rowOff>61608</xdr:rowOff>
    </xdr:to>
    <xdr:sp macro="" textlink="">
      <xdr:nvSpPr>
        <xdr:cNvPr id="324" name="円/楕円 323"/>
        <xdr:cNvSpPr/>
      </xdr:nvSpPr>
      <xdr:spPr>
        <a:xfrm>
          <a:off x="6921500" y="61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78135</xdr:rowOff>
    </xdr:from>
    <xdr:ext cx="534377" cy="259045"/>
    <xdr:sp macro="" textlink="">
      <xdr:nvSpPr>
        <xdr:cNvPr id="325" name="テキスト ボックス 324"/>
        <xdr:cNvSpPr txBox="1"/>
      </xdr:nvSpPr>
      <xdr:spPr>
        <a:xfrm>
          <a:off x="6705111" y="59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127726</xdr:rowOff>
    </xdr:from>
    <xdr:to>
      <xdr:col>15</xdr:col>
      <xdr:colOff>180975</xdr:colOff>
      <xdr:row>57</xdr:row>
      <xdr:rowOff>94812</xdr:rowOff>
    </xdr:to>
    <xdr:cxnSp macro="">
      <xdr:nvCxnSpPr>
        <xdr:cNvPr id="352" name="直線コネクタ 351"/>
        <xdr:cNvCxnSpPr/>
      </xdr:nvCxnSpPr>
      <xdr:spPr>
        <a:xfrm flipV="1">
          <a:off x="9639300" y="9728926"/>
          <a:ext cx="838200" cy="1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121975</xdr:rowOff>
    </xdr:from>
    <xdr:to>
      <xdr:col>14</xdr:col>
      <xdr:colOff>28575</xdr:colOff>
      <xdr:row>57</xdr:row>
      <xdr:rowOff>94812</xdr:rowOff>
    </xdr:to>
    <xdr:cxnSp macro="">
      <xdr:nvCxnSpPr>
        <xdr:cNvPr id="355" name="直線コネクタ 354"/>
        <xdr:cNvCxnSpPr/>
      </xdr:nvCxnSpPr>
      <xdr:spPr>
        <a:xfrm>
          <a:off x="8750300" y="9380275"/>
          <a:ext cx="889000" cy="4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121975</xdr:rowOff>
    </xdr:from>
    <xdr:to>
      <xdr:col>12</xdr:col>
      <xdr:colOff>511175</xdr:colOff>
      <xdr:row>55</xdr:row>
      <xdr:rowOff>26456</xdr:rowOff>
    </xdr:to>
    <xdr:cxnSp macro="">
      <xdr:nvCxnSpPr>
        <xdr:cNvPr id="358" name="直線コネクタ 357"/>
        <xdr:cNvCxnSpPr/>
      </xdr:nvCxnSpPr>
      <xdr:spPr>
        <a:xfrm flipV="1">
          <a:off x="7861300" y="9380275"/>
          <a:ext cx="889000" cy="7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26456</xdr:rowOff>
    </xdr:from>
    <xdr:to>
      <xdr:col>11</xdr:col>
      <xdr:colOff>307975</xdr:colOff>
      <xdr:row>56</xdr:row>
      <xdr:rowOff>141762</xdr:rowOff>
    </xdr:to>
    <xdr:cxnSp macro="">
      <xdr:nvCxnSpPr>
        <xdr:cNvPr id="361" name="直線コネクタ 360"/>
        <xdr:cNvCxnSpPr/>
      </xdr:nvCxnSpPr>
      <xdr:spPr>
        <a:xfrm flipV="1">
          <a:off x="6972300" y="9456206"/>
          <a:ext cx="88900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76926</xdr:rowOff>
    </xdr:from>
    <xdr:to>
      <xdr:col>15</xdr:col>
      <xdr:colOff>231775</xdr:colOff>
      <xdr:row>57</xdr:row>
      <xdr:rowOff>7076</xdr:rowOff>
    </xdr:to>
    <xdr:sp macro="" textlink="">
      <xdr:nvSpPr>
        <xdr:cNvPr id="371" name="円/楕円 370"/>
        <xdr:cNvSpPr/>
      </xdr:nvSpPr>
      <xdr:spPr>
        <a:xfrm>
          <a:off x="10426700" y="96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55353</xdr:rowOff>
    </xdr:from>
    <xdr:ext cx="534377" cy="259045"/>
    <xdr:sp macro="" textlink="">
      <xdr:nvSpPr>
        <xdr:cNvPr id="372" name="普通建設事業費該当値テキスト"/>
        <xdr:cNvSpPr txBox="1"/>
      </xdr:nvSpPr>
      <xdr:spPr>
        <a:xfrm>
          <a:off x="10528300" y="96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44012</xdr:rowOff>
    </xdr:from>
    <xdr:to>
      <xdr:col>14</xdr:col>
      <xdr:colOff>79375</xdr:colOff>
      <xdr:row>57</xdr:row>
      <xdr:rowOff>145612</xdr:rowOff>
    </xdr:to>
    <xdr:sp macro="" textlink="">
      <xdr:nvSpPr>
        <xdr:cNvPr id="373" name="円/楕円 372"/>
        <xdr:cNvSpPr/>
      </xdr:nvSpPr>
      <xdr:spPr>
        <a:xfrm>
          <a:off x="9588500" y="9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136739</xdr:rowOff>
    </xdr:from>
    <xdr:ext cx="534377" cy="259045"/>
    <xdr:sp macro="" textlink="">
      <xdr:nvSpPr>
        <xdr:cNvPr id="374" name="テキスト ボックス 373"/>
        <xdr:cNvSpPr txBox="1"/>
      </xdr:nvSpPr>
      <xdr:spPr>
        <a:xfrm>
          <a:off x="9372111" y="99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71175</xdr:rowOff>
    </xdr:from>
    <xdr:to>
      <xdr:col>12</xdr:col>
      <xdr:colOff>561975</xdr:colOff>
      <xdr:row>55</xdr:row>
      <xdr:rowOff>1325</xdr:rowOff>
    </xdr:to>
    <xdr:sp macro="" textlink="">
      <xdr:nvSpPr>
        <xdr:cNvPr id="375" name="円/楕円 374"/>
        <xdr:cNvSpPr/>
      </xdr:nvSpPr>
      <xdr:spPr>
        <a:xfrm>
          <a:off x="8699500" y="93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17852</xdr:rowOff>
    </xdr:from>
    <xdr:ext cx="599010" cy="259045"/>
    <xdr:sp macro="" textlink="">
      <xdr:nvSpPr>
        <xdr:cNvPr id="376" name="テキスト ボックス 375"/>
        <xdr:cNvSpPr txBox="1"/>
      </xdr:nvSpPr>
      <xdr:spPr>
        <a:xfrm>
          <a:off x="8450794" y="910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147106</xdr:rowOff>
    </xdr:from>
    <xdr:to>
      <xdr:col>11</xdr:col>
      <xdr:colOff>358775</xdr:colOff>
      <xdr:row>55</xdr:row>
      <xdr:rowOff>77256</xdr:rowOff>
    </xdr:to>
    <xdr:sp macro="" textlink="">
      <xdr:nvSpPr>
        <xdr:cNvPr id="377" name="円/楕円 376"/>
        <xdr:cNvSpPr/>
      </xdr:nvSpPr>
      <xdr:spPr>
        <a:xfrm>
          <a:off x="7810500" y="94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93783</xdr:rowOff>
    </xdr:from>
    <xdr:ext cx="599010" cy="259045"/>
    <xdr:sp macro="" textlink="">
      <xdr:nvSpPr>
        <xdr:cNvPr id="378" name="テキスト ボックス 377"/>
        <xdr:cNvSpPr txBox="1"/>
      </xdr:nvSpPr>
      <xdr:spPr>
        <a:xfrm>
          <a:off x="7561794" y="918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90962</xdr:rowOff>
    </xdr:from>
    <xdr:to>
      <xdr:col>10</xdr:col>
      <xdr:colOff>155575</xdr:colOff>
      <xdr:row>57</xdr:row>
      <xdr:rowOff>21112</xdr:rowOff>
    </xdr:to>
    <xdr:sp macro="" textlink="">
      <xdr:nvSpPr>
        <xdr:cNvPr id="379" name="円/楕円 378"/>
        <xdr:cNvSpPr/>
      </xdr:nvSpPr>
      <xdr:spPr>
        <a:xfrm>
          <a:off x="6921500" y="96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12239</xdr:rowOff>
    </xdr:from>
    <xdr:ext cx="534377" cy="259045"/>
    <xdr:sp macro="" textlink="">
      <xdr:nvSpPr>
        <xdr:cNvPr id="380" name="テキスト ボックス 379"/>
        <xdr:cNvSpPr txBox="1"/>
      </xdr:nvSpPr>
      <xdr:spPr>
        <a:xfrm>
          <a:off x="6705111" y="97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153287</xdr:rowOff>
    </xdr:from>
    <xdr:to>
      <xdr:col>15</xdr:col>
      <xdr:colOff>180975</xdr:colOff>
      <xdr:row>79</xdr:row>
      <xdr:rowOff>44450</xdr:rowOff>
    </xdr:to>
    <xdr:cxnSp macro="">
      <xdr:nvCxnSpPr>
        <xdr:cNvPr id="409" name="直線コネクタ 408"/>
        <xdr:cNvCxnSpPr/>
      </xdr:nvCxnSpPr>
      <xdr:spPr>
        <a:xfrm>
          <a:off x="9639300" y="13526387"/>
          <a:ext cx="838200" cy="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75113</xdr:rowOff>
    </xdr:from>
    <xdr:to>
      <xdr:col>14</xdr:col>
      <xdr:colOff>28575</xdr:colOff>
      <xdr:row>78</xdr:row>
      <xdr:rowOff>153287</xdr:rowOff>
    </xdr:to>
    <xdr:cxnSp macro="">
      <xdr:nvCxnSpPr>
        <xdr:cNvPr id="412" name="直線コネクタ 411"/>
        <xdr:cNvCxnSpPr/>
      </xdr:nvCxnSpPr>
      <xdr:spPr>
        <a:xfrm>
          <a:off x="8750300" y="13105313"/>
          <a:ext cx="889000" cy="42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2" name="円/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3"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102487</xdr:rowOff>
    </xdr:from>
    <xdr:to>
      <xdr:col>14</xdr:col>
      <xdr:colOff>79375</xdr:colOff>
      <xdr:row>79</xdr:row>
      <xdr:rowOff>32637</xdr:rowOff>
    </xdr:to>
    <xdr:sp macro="" textlink="">
      <xdr:nvSpPr>
        <xdr:cNvPr id="424" name="円/楕円 423"/>
        <xdr:cNvSpPr/>
      </xdr:nvSpPr>
      <xdr:spPr>
        <a:xfrm>
          <a:off x="9588500" y="134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23764</xdr:rowOff>
    </xdr:from>
    <xdr:ext cx="469744" cy="259045"/>
    <xdr:sp macro="" textlink="">
      <xdr:nvSpPr>
        <xdr:cNvPr id="425" name="テキスト ボックス 424"/>
        <xdr:cNvSpPr txBox="1"/>
      </xdr:nvSpPr>
      <xdr:spPr>
        <a:xfrm>
          <a:off x="9404427" y="135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24313</xdr:rowOff>
    </xdr:from>
    <xdr:to>
      <xdr:col>12</xdr:col>
      <xdr:colOff>561975</xdr:colOff>
      <xdr:row>76</xdr:row>
      <xdr:rowOff>125913</xdr:rowOff>
    </xdr:to>
    <xdr:sp macro="" textlink="">
      <xdr:nvSpPr>
        <xdr:cNvPr id="426" name="円/楕円 425"/>
        <xdr:cNvSpPr/>
      </xdr:nvSpPr>
      <xdr:spPr>
        <a:xfrm>
          <a:off x="8699500" y="130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142440</xdr:rowOff>
    </xdr:from>
    <xdr:ext cx="534377" cy="259045"/>
    <xdr:sp macro="" textlink="">
      <xdr:nvSpPr>
        <xdr:cNvPr id="427" name="テキスト ボックス 426"/>
        <xdr:cNvSpPr txBox="1"/>
      </xdr:nvSpPr>
      <xdr:spPr>
        <a:xfrm>
          <a:off x="8483111" y="128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73977</xdr:rowOff>
    </xdr:from>
    <xdr:to>
      <xdr:col>15</xdr:col>
      <xdr:colOff>180975</xdr:colOff>
      <xdr:row>97</xdr:row>
      <xdr:rowOff>13546</xdr:rowOff>
    </xdr:to>
    <xdr:cxnSp macro="">
      <xdr:nvCxnSpPr>
        <xdr:cNvPr id="452" name="直線コネクタ 451"/>
        <xdr:cNvCxnSpPr/>
      </xdr:nvCxnSpPr>
      <xdr:spPr>
        <a:xfrm flipV="1">
          <a:off x="9639300" y="16533177"/>
          <a:ext cx="838200" cy="1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159931</xdr:rowOff>
    </xdr:from>
    <xdr:to>
      <xdr:col>14</xdr:col>
      <xdr:colOff>28575</xdr:colOff>
      <xdr:row>97</xdr:row>
      <xdr:rowOff>13546</xdr:rowOff>
    </xdr:to>
    <xdr:cxnSp macro="">
      <xdr:nvCxnSpPr>
        <xdr:cNvPr id="455" name="直線コネクタ 454"/>
        <xdr:cNvCxnSpPr/>
      </xdr:nvCxnSpPr>
      <xdr:spPr>
        <a:xfrm>
          <a:off x="8750300" y="16447681"/>
          <a:ext cx="889000" cy="1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23177</xdr:rowOff>
    </xdr:from>
    <xdr:to>
      <xdr:col>15</xdr:col>
      <xdr:colOff>231775</xdr:colOff>
      <xdr:row>96</xdr:row>
      <xdr:rowOff>124777</xdr:rowOff>
    </xdr:to>
    <xdr:sp macro="" textlink="">
      <xdr:nvSpPr>
        <xdr:cNvPr id="465" name="円/楕円 464"/>
        <xdr:cNvSpPr/>
      </xdr:nvSpPr>
      <xdr:spPr>
        <a:xfrm>
          <a:off x="10426700" y="164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46054</xdr:rowOff>
    </xdr:from>
    <xdr:ext cx="534377" cy="259045"/>
    <xdr:sp macro="" textlink="">
      <xdr:nvSpPr>
        <xdr:cNvPr id="466" name="普通建設事業費 （ うち更新整備　）該当値テキスト"/>
        <xdr:cNvSpPr txBox="1"/>
      </xdr:nvSpPr>
      <xdr:spPr>
        <a:xfrm>
          <a:off x="10528300" y="163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134196</xdr:rowOff>
    </xdr:from>
    <xdr:to>
      <xdr:col>14</xdr:col>
      <xdr:colOff>79375</xdr:colOff>
      <xdr:row>97</xdr:row>
      <xdr:rowOff>64346</xdr:rowOff>
    </xdr:to>
    <xdr:sp macro="" textlink="">
      <xdr:nvSpPr>
        <xdr:cNvPr id="467" name="円/楕円 466"/>
        <xdr:cNvSpPr/>
      </xdr:nvSpPr>
      <xdr:spPr>
        <a:xfrm>
          <a:off x="9588500" y="165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80873</xdr:rowOff>
    </xdr:from>
    <xdr:ext cx="534377" cy="259045"/>
    <xdr:sp macro="" textlink="">
      <xdr:nvSpPr>
        <xdr:cNvPr id="468" name="テキスト ボックス 467"/>
        <xdr:cNvSpPr txBox="1"/>
      </xdr:nvSpPr>
      <xdr:spPr>
        <a:xfrm>
          <a:off x="9372111" y="163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109131</xdr:rowOff>
    </xdr:from>
    <xdr:to>
      <xdr:col>12</xdr:col>
      <xdr:colOff>561975</xdr:colOff>
      <xdr:row>96</xdr:row>
      <xdr:rowOff>39281</xdr:rowOff>
    </xdr:to>
    <xdr:sp macro="" textlink="">
      <xdr:nvSpPr>
        <xdr:cNvPr id="469" name="円/楕円 468"/>
        <xdr:cNvSpPr/>
      </xdr:nvSpPr>
      <xdr:spPr>
        <a:xfrm>
          <a:off x="8699500" y="163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55808</xdr:rowOff>
    </xdr:from>
    <xdr:ext cx="534377" cy="259045"/>
    <xdr:sp macro="" textlink="">
      <xdr:nvSpPr>
        <xdr:cNvPr id="470" name="テキスト ボックス 469"/>
        <xdr:cNvSpPr txBox="1"/>
      </xdr:nvSpPr>
      <xdr:spPr>
        <a:xfrm>
          <a:off x="8483111" y="161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155816</xdr:rowOff>
    </xdr:from>
    <xdr:to>
      <xdr:col>23</xdr:col>
      <xdr:colOff>517525</xdr:colOff>
      <xdr:row>38</xdr:row>
      <xdr:rowOff>136340</xdr:rowOff>
    </xdr:to>
    <xdr:cxnSp macro="">
      <xdr:nvCxnSpPr>
        <xdr:cNvPr id="497" name="直線コネクタ 496"/>
        <xdr:cNvCxnSpPr/>
      </xdr:nvCxnSpPr>
      <xdr:spPr>
        <a:xfrm flipV="1">
          <a:off x="15481300" y="6499466"/>
          <a:ext cx="838200" cy="1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136340</xdr:rowOff>
    </xdr:from>
    <xdr:to>
      <xdr:col>22</xdr:col>
      <xdr:colOff>365125</xdr:colOff>
      <xdr:row>38</xdr:row>
      <xdr:rowOff>139700</xdr:rowOff>
    </xdr:to>
    <xdr:cxnSp macro="">
      <xdr:nvCxnSpPr>
        <xdr:cNvPr id="500" name="直線コネクタ 499"/>
        <xdr:cNvCxnSpPr/>
      </xdr:nvCxnSpPr>
      <xdr:spPr>
        <a:xfrm flipV="1">
          <a:off x="14592300" y="665144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127973</xdr:rowOff>
    </xdr:from>
    <xdr:to>
      <xdr:col>21</xdr:col>
      <xdr:colOff>161925</xdr:colOff>
      <xdr:row>38</xdr:row>
      <xdr:rowOff>139700</xdr:rowOff>
    </xdr:to>
    <xdr:cxnSp macro="">
      <xdr:nvCxnSpPr>
        <xdr:cNvPr id="503" name="直線コネクタ 502"/>
        <xdr:cNvCxnSpPr/>
      </xdr:nvCxnSpPr>
      <xdr:spPr>
        <a:xfrm>
          <a:off x="13703300" y="6643073"/>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118028</xdr:rowOff>
    </xdr:from>
    <xdr:to>
      <xdr:col>19</xdr:col>
      <xdr:colOff>644525</xdr:colOff>
      <xdr:row>38</xdr:row>
      <xdr:rowOff>127973</xdr:rowOff>
    </xdr:to>
    <xdr:cxnSp macro="">
      <xdr:nvCxnSpPr>
        <xdr:cNvPr id="506" name="直線コネクタ 505"/>
        <xdr:cNvCxnSpPr/>
      </xdr:nvCxnSpPr>
      <xdr:spPr>
        <a:xfrm>
          <a:off x="12814300" y="6633128"/>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105016</xdr:rowOff>
    </xdr:from>
    <xdr:to>
      <xdr:col>23</xdr:col>
      <xdr:colOff>568325</xdr:colOff>
      <xdr:row>38</xdr:row>
      <xdr:rowOff>35167</xdr:rowOff>
    </xdr:to>
    <xdr:sp macro="" textlink="">
      <xdr:nvSpPr>
        <xdr:cNvPr id="516" name="円/楕円 515"/>
        <xdr:cNvSpPr/>
      </xdr:nvSpPr>
      <xdr:spPr>
        <a:xfrm>
          <a:off x="16268700" y="64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127893</xdr:rowOff>
    </xdr:from>
    <xdr:ext cx="469744" cy="259045"/>
    <xdr:sp macro="" textlink="">
      <xdr:nvSpPr>
        <xdr:cNvPr id="517" name="災害復旧事業費該当値テキスト"/>
        <xdr:cNvSpPr txBox="1"/>
      </xdr:nvSpPr>
      <xdr:spPr>
        <a:xfrm>
          <a:off x="16370300" y="63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85540</xdr:rowOff>
    </xdr:from>
    <xdr:to>
      <xdr:col>22</xdr:col>
      <xdr:colOff>415925</xdr:colOff>
      <xdr:row>39</xdr:row>
      <xdr:rowOff>15690</xdr:rowOff>
    </xdr:to>
    <xdr:sp macro="" textlink="">
      <xdr:nvSpPr>
        <xdr:cNvPr id="518" name="円/楕円 517"/>
        <xdr:cNvSpPr/>
      </xdr:nvSpPr>
      <xdr:spPr>
        <a:xfrm>
          <a:off x="15430500" y="66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6817</xdr:rowOff>
    </xdr:from>
    <xdr:ext cx="378565" cy="259045"/>
    <xdr:sp macro="" textlink="">
      <xdr:nvSpPr>
        <xdr:cNvPr id="519" name="テキスト ボックス 518"/>
        <xdr:cNvSpPr txBox="1"/>
      </xdr:nvSpPr>
      <xdr:spPr>
        <a:xfrm>
          <a:off x="15292017" y="669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0" name="円/楕円 51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1" name="テキスト ボックス 52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77173</xdr:rowOff>
    </xdr:from>
    <xdr:to>
      <xdr:col>20</xdr:col>
      <xdr:colOff>9525</xdr:colOff>
      <xdr:row>39</xdr:row>
      <xdr:rowOff>7323</xdr:rowOff>
    </xdr:to>
    <xdr:sp macro="" textlink="">
      <xdr:nvSpPr>
        <xdr:cNvPr id="522" name="円/楕円 521"/>
        <xdr:cNvSpPr/>
      </xdr:nvSpPr>
      <xdr:spPr>
        <a:xfrm>
          <a:off x="13652500" y="65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169900</xdr:rowOff>
    </xdr:from>
    <xdr:ext cx="378565" cy="259045"/>
    <xdr:sp macro="" textlink="">
      <xdr:nvSpPr>
        <xdr:cNvPr id="523" name="テキスト ボックス 522"/>
        <xdr:cNvSpPr txBox="1"/>
      </xdr:nvSpPr>
      <xdr:spPr>
        <a:xfrm>
          <a:off x="13514017" y="668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67228</xdr:rowOff>
    </xdr:from>
    <xdr:to>
      <xdr:col>18</xdr:col>
      <xdr:colOff>492125</xdr:colOff>
      <xdr:row>38</xdr:row>
      <xdr:rowOff>168828</xdr:rowOff>
    </xdr:to>
    <xdr:sp macro="" textlink="">
      <xdr:nvSpPr>
        <xdr:cNvPr id="524" name="円/楕円 523"/>
        <xdr:cNvSpPr/>
      </xdr:nvSpPr>
      <xdr:spPr>
        <a:xfrm>
          <a:off x="12763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159955</xdr:rowOff>
    </xdr:from>
    <xdr:ext cx="378565" cy="259045"/>
    <xdr:sp macro="" textlink="">
      <xdr:nvSpPr>
        <xdr:cNvPr id="525" name="テキスト ボックス 524"/>
        <xdr:cNvSpPr txBox="1"/>
      </xdr:nvSpPr>
      <xdr:spPr>
        <a:xfrm>
          <a:off x="12625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32513</xdr:rowOff>
    </xdr:from>
    <xdr:to>
      <xdr:col>23</xdr:col>
      <xdr:colOff>517525</xdr:colOff>
      <xdr:row>78</xdr:row>
      <xdr:rowOff>38091</xdr:rowOff>
    </xdr:to>
    <xdr:cxnSp macro="">
      <xdr:nvCxnSpPr>
        <xdr:cNvPr id="611" name="直線コネクタ 610"/>
        <xdr:cNvCxnSpPr/>
      </xdr:nvCxnSpPr>
      <xdr:spPr>
        <a:xfrm flipV="1">
          <a:off x="15481300" y="13405613"/>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34125</xdr:rowOff>
    </xdr:from>
    <xdr:to>
      <xdr:col>22</xdr:col>
      <xdr:colOff>365125</xdr:colOff>
      <xdr:row>78</xdr:row>
      <xdr:rowOff>38091</xdr:rowOff>
    </xdr:to>
    <xdr:cxnSp macro="">
      <xdr:nvCxnSpPr>
        <xdr:cNvPr id="614" name="直線コネクタ 613"/>
        <xdr:cNvCxnSpPr/>
      </xdr:nvCxnSpPr>
      <xdr:spPr>
        <a:xfrm>
          <a:off x="14592300" y="13407225"/>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32460</xdr:rowOff>
    </xdr:from>
    <xdr:to>
      <xdr:col>21</xdr:col>
      <xdr:colOff>161925</xdr:colOff>
      <xdr:row>78</xdr:row>
      <xdr:rowOff>34125</xdr:rowOff>
    </xdr:to>
    <xdr:cxnSp macro="">
      <xdr:nvCxnSpPr>
        <xdr:cNvPr id="617" name="直線コネクタ 616"/>
        <xdr:cNvCxnSpPr/>
      </xdr:nvCxnSpPr>
      <xdr:spPr>
        <a:xfrm>
          <a:off x="13703300" y="1340556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23034</xdr:rowOff>
    </xdr:from>
    <xdr:to>
      <xdr:col>19</xdr:col>
      <xdr:colOff>644525</xdr:colOff>
      <xdr:row>78</xdr:row>
      <xdr:rowOff>32460</xdr:rowOff>
    </xdr:to>
    <xdr:cxnSp macro="">
      <xdr:nvCxnSpPr>
        <xdr:cNvPr id="620" name="直線コネクタ 619"/>
        <xdr:cNvCxnSpPr/>
      </xdr:nvCxnSpPr>
      <xdr:spPr>
        <a:xfrm>
          <a:off x="12814300" y="13396134"/>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153163</xdr:rowOff>
    </xdr:from>
    <xdr:to>
      <xdr:col>23</xdr:col>
      <xdr:colOff>568325</xdr:colOff>
      <xdr:row>78</xdr:row>
      <xdr:rowOff>83313</xdr:rowOff>
    </xdr:to>
    <xdr:sp macro="" textlink="">
      <xdr:nvSpPr>
        <xdr:cNvPr id="630" name="円/楕円 629"/>
        <xdr:cNvSpPr/>
      </xdr:nvSpPr>
      <xdr:spPr>
        <a:xfrm>
          <a:off x="16268700" y="133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68090</xdr:rowOff>
    </xdr:from>
    <xdr:ext cx="534377" cy="259045"/>
    <xdr:sp macro="" textlink="">
      <xdr:nvSpPr>
        <xdr:cNvPr id="631" name="公債費該当値テキスト"/>
        <xdr:cNvSpPr txBox="1"/>
      </xdr:nvSpPr>
      <xdr:spPr>
        <a:xfrm>
          <a:off x="16370300" y="132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158741</xdr:rowOff>
    </xdr:from>
    <xdr:to>
      <xdr:col>22</xdr:col>
      <xdr:colOff>415925</xdr:colOff>
      <xdr:row>78</xdr:row>
      <xdr:rowOff>88891</xdr:rowOff>
    </xdr:to>
    <xdr:sp macro="" textlink="">
      <xdr:nvSpPr>
        <xdr:cNvPr id="632" name="円/楕円 631"/>
        <xdr:cNvSpPr/>
      </xdr:nvSpPr>
      <xdr:spPr>
        <a:xfrm>
          <a:off x="15430500" y="133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80018</xdr:rowOff>
    </xdr:from>
    <xdr:ext cx="534377" cy="259045"/>
    <xdr:sp macro="" textlink="">
      <xdr:nvSpPr>
        <xdr:cNvPr id="633" name="テキスト ボックス 632"/>
        <xdr:cNvSpPr txBox="1"/>
      </xdr:nvSpPr>
      <xdr:spPr>
        <a:xfrm>
          <a:off x="15214111" y="13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154775</xdr:rowOff>
    </xdr:from>
    <xdr:to>
      <xdr:col>21</xdr:col>
      <xdr:colOff>212725</xdr:colOff>
      <xdr:row>78</xdr:row>
      <xdr:rowOff>84925</xdr:rowOff>
    </xdr:to>
    <xdr:sp macro="" textlink="">
      <xdr:nvSpPr>
        <xdr:cNvPr id="634" name="円/楕円 633"/>
        <xdr:cNvSpPr/>
      </xdr:nvSpPr>
      <xdr:spPr>
        <a:xfrm>
          <a:off x="14541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76052</xdr:rowOff>
    </xdr:from>
    <xdr:ext cx="534377" cy="259045"/>
    <xdr:sp macro="" textlink="">
      <xdr:nvSpPr>
        <xdr:cNvPr id="635" name="テキスト ボックス 634"/>
        <xdr:cNvSpPr txBox="1"/>
      </xdr:nvSpPr>
      <xdr:spPr>
        <a:xfrm>
          <a:off x="14325111" y="134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153110</xdr:rowOff>
    </xdr:from>
    <xdr:to>
      <xdr:col>20</xdr:col>
      <xdr:colOff>9525</xdr:colOff>
      <xdr:row>78</xdr:row>
      <xdr:rowOff>83260</xdr:rowOff>
    </xdr:to>
    <xdr:sp macro="" textlink="">
      <xdr:nvSpPr>
        <xdr:cNvPr id="636" name="円/楕円 635"/>
        <xdr:cNvSpPr/>
      </xdr:nvSpPr>
      <xdr:spPr>
        <a:xfrm>
          <a:off x="13652500" y="133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74387</xdr:rowOff>
    </xdr:from>
    <xdr:ext cx="534377" cy="259045"/>
    <xdr:sp macro="" textlink="">
      <xdr:nvSpPr>
        <xdr:cNvPr id="637" name="テキスト ボックス 636"/>
        <xdr:cNvSpPr txBox="1"/>
      </xdr:nvSpPr>
      <xdr:spPr>
        <a:xfrm>
          <a:off x="13436111" y="134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143684</xdr:rowOff>
    </xdr:from>
    <xdr:to>
      <xdr:col>18</xdr:col>
      <xdr:colOff>492125</xdr:colOff>
      <xdr:row>78</xdr:row>
      <xdr:rowOff>73834</xdr:rowOff>
    </xdr:to>
    <xdr:sp macro="" textlink="">
      <xdr:nvSpPr>
        <xdr:cNvPr id="638" name="円/楕円 637"/>
        <xdr:cNvSpPr/>
      </xdr:nvSpPr>
      <xdr:spPr>
        <a:xfrm>
          <a:off x="12763500" y="133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64961</xdr:rowOff>
    </xdr:from>
    <xdr:ext cx="534377" cy="259045"/>
    <xdr:sp macro="" textlink="">
      <xdr:nvSpPr>
        <xdr:cNvPr id="639" name="テキスト ボックス 638"/>
        <xdr:cNvSpPr txBox="1"/>
      </xdr:nvSpPr>
      <xdr:spPr>
        <a:xfrm>
          <a:off x="12547111" y="1343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115179</xdr:rowOff>
    </xdr:from>
    <xdr:to>
      <xdr:col>23</xdr:col>
      <xdr:colOff>517525</xdr:colOff>
      <xdr:row>99</xdr:row>
      <xdr:rowOff>25445</xdr:rowOff>
    </xdr:to>
    <xdr:cxnSp macro="">
      <xdr:nvCxnSpPr>
        <xdr:cNvPr id="668" name="直線コネクタ 667"/>
        <xdr:cNvCxnSpPr/>
      </xdr:nvCxnSpPr>
      <xdr:spPr>
        <a:xfrm>
          <a:off x="15481300" y="16917279"/>
          <a:ext cx="838200" cy="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100648</xdr:rowOff>
    </xdr:from>
    <xdr:to>
      <xdr:col>22</xdr:col>
      <xdr:colOff>365125</xdr:colOff>
      <xdr:row>98</xdr:row>
      <xdr:rowOff>115179</xdr:rowOff>
    </xdr:to>
    <xdr:cxnSp macro="">
      <xdr:nvCxnSpPr>
        <xdr:cNvPr id="671" name="直線コネクタ 670"/>
        <xdr:cNvCxnSpPr/>
      </xdr:nvCxnSpPr>
      <xdr:spPr>
        <a:xfrm>
          <a:off x="14592300" y="16902748"/>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100648</xdr:rowOff>
    </xdr:from>
    <xdr:to>
      <xdr:col>21</xdr:col>
      <xdr:colOff>161925</xdr:colOff>
      <xdr:row>98</xdr:row>
      <xdr:rowOff>139967</xdr:rowOff>
    </xdr:to>
    <xdr:cxnSp macro="">
      <xdr:nvCxnSpPr>
        <xdr:cNvPr id="674" name="直線コネクタ 673"/>
        <xdr:cNvCxnSpPr/>
      </xdr:nvCxnSpPr>
      <xdr:spPr>
        <a:xfrm flipV="1">
          <a:off x="13703300" y="16902748"/>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139967</xdr:rowOff>
    </xdr:from>
    <xdr:to>
      <xdr:col>19</xdr:col>
      <xdr:colOff>644525</xdr:colOff>
      <xdr:row>98</xdr:row>
      <xdr:rowOff>141438</xdr:rowOff>
    </xdr:to>
    <xdr:cxnSp macro="">
      <xdr:nvCxnSpPr>
        <xdr:cNvPr id="677" name="直線コネクタ 676"/>
        <xdr:cNvCxnSpPr/>
      </xdr:nvCxnSpPr>
      <xdr:spPr>
        <a:xfrm flipV="1">
          <a:off x="12814300" y="16942067"/>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146095</xdr:rowOff>
    </xdr:from>
    <xdr:to>
      <xdr:col>23</xdr:col>
      <xdr:colOff>568325</xdr:colOff>
      <xdr:row>99</xdr:row>
      <xdr:rowOff>76245</xdr:rowOff>
    </xdr:to>
    <xdr:sp macro="" textlink="">
      <xdr:nvSpPr>
        <xdr:cNvPr id="687" name="円/楕円 686"/>
        <xdr:cNvSpPr/>
      </xdr:nvSpPr>
      <xdr:spPr>
        <a:xfrm>
          <a:off x="16268700" y="169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61022</xdr:rowOff>
    </xdr:from>
    <xdr:ext cx="469744" cy="259045"/>
    <xdr:sp macro="" textlink="">
      <xdr:nvSpPr>
        <xdr:cNvPr id="688" name="積立金該当値テキスト"/>
        <xdr:cNvSpPr txBox="1"/>
      </xdr:nvSpPr>
      <xdr:spPr>
        <a:xfrm>
          <a:off x="16370300" y="1686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64379</xdr:rowOff>
    </xdr:from>
    <xdr:to>
      <xdr:col>22</xdr:col>
      <xdr:colOff>415925</xdr:colOff>
      <xdr:row>98</xdr:row>
      <xdr:rowOff>165979</xdr:rowOff>
    </xdr:to>
    <xdr:sp macro="" textlink="">
      <xdr:nvSpPr>
        <xdr:cNvPr id="689" name="円/楕円 688"/>
        <xdr:cNvSpPr/>
      </xdr:nvSpPr>
      <xdr:spPr>
        <a:xfrm>
          <a:off x="15430500" y="168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157106</xdr:rowOff>
    </xdr:from>
    <xdr:ext cx="534377" cy="259045"/>
    <xdr:sp macro="" textlink="">
      <xdr:nvSpPr>
        <xdr:cNvPr id="690" name="テキスト ボックス 689"/>
        <xdr:cNvSpPr txBox="1"/>
      </xdr:nvSpPr>
      <xdr:spPr>
        <a:xfrm>
          <a:off x="15214111" y="169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49848</xdr:rowOff>
    </xdr:from>
    <xdr:to>
      <xdr:col>21</xdr:col>
      <xdr:colOff>212725</xdr:colOff>
      <xdr:row>98</xdr:row>
      <xdr:rowOff>151448</xdr:rowOff>
    </xdr:to>
    <xdr:sp macro="" textlink="">
      <xdr:nvSpPr>
        <xdr:cNvPr id="691" name="円/楕円 690"/>
        <xdr:cNvSpPr/>
      </xdr:nvSpPr>
      <xdr:spPr>
        <a:xfrm>
          <a:off x="14541500" y="168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142575</xdr:rowOff>
    </xdr:from>
    <xdr:ext cx="534377" cy="259045"/>
    <xdr:sp macro="" textlink="">
      <xdr:nvSpPr>
        <xdr:cNvPr id="692" name="テキスト ボックス 691"/>
        <xdr:cNvSpPr txBox="1"/>
      </xdr:nvSpPr>
      <xdr:spPr>
        <a:xfrm>
          <a:off x="14325111" y="169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89167</xdr:rowOff>
    </xdr:from>
    <xdr:to>
      <xdr:col>20</xdr:col>
      <xdr:colOff>9525</xdr:colOff>
      <xdr:row>99</xdr:row>
      <xdr:rowOff>19317</xdr:rowOff>
    </xdr:to>
    <xdr:sp macro="" textlink="">
      <xdr:nvSpPr>
        <xdr:cNvPr id="693" name="円/楕円 692"/>
        <xdr:cNvSpPr/>
      </xdr:nvSpPr>
      <xdr:spPr>
        <a:xfrm>
          <a:off x="13652500" y="168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10444</xdr:rowOff>
    </xdr:from>
    <xdr:ext cx="469744" cy="259045"/>
    <xdr:sp macro="" textlink="">
      <xdr:nvSpPr>
        <xdr:cNvPr id="694" name="テキスト ボックス 693"/>
        <xdr:cNvSpPr txBox="1"/>
      </xdr:nvSpPr>
      <xdr:spPr>
        <a:xfrm>
          <a:off x="13468427" y="1698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90638</xdr:rowOff>
    </xdr:from>
    <xdr:to>
      <xdr:col>18</xdr:col>
      <xdr:colOff>492125</xdr:colOff>
      <xdr:row>99</xdr:row>
      <xdr:rowOff>20788</xdr:rowOff>
    </xdr:to>
    <xdr:sp macro="" textlink="">
      <xdr:nvSpPr>
        <xdr:cNvPr id="695" name="円/楕円 694"/>
        <xdr:cNvSpPr/>
      </xdr:nvSpPr>
      <xdr:spPr>
        <a:xfrm>
          <a:off x="12763500" y="168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11915</xdr:rowOff>
    </xdr:from>
    <xdr:ext cx="469744" cy="259045"/>
    <xdr:sp macro="" textlink="">
      <xdr:nvSpPr>
        <xdr:cNvPr id="696" name="テキスト ボックス 695"/>
        <xdr:cNvSpPr txBox="1"/>
      </xdr:nvSpPr>
      <xdr:spPr>
        <a:xfrm>
          <a:off x="12579427" y="1698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41955</xdr:rowOff>
    </xdr:from>
    <xdr:to>
      <xdr:col>32</xdr:col>
      <xdr:colOff>187325</xdr:colOff>
      <xdr:row>39</xdr:row>
      <xdr:rowOff>44450</xdr:rowOff>
    </xdr:to>
    <xdr:cxnSp macro="">
      <xdr:nvCxnSpPr>
        <xdr:cNvPr id="725" name="直線コネクタ 724"/>
        <xdr:cNvCxnSpPr/>
      </xdr:nvCxnSpPr>
      <xdr:spPr>
        <a:xfrm>
          <a:off x="21323300" y="6728505"/>
          <a:ext cx="8382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41955</xdr:rowOff>
    </xdr:from>
    <xdr:to>
      <xdr:col>31</xdr:col>
      <xdr:colOff>34925</xdr:colOff>
      <xdr:row>39</xdr:row>
      <xdr:rowOff>44450</xdr:rowOff>
    </xdr:to>
    <xdr:cxnSp macro="">
      <xdr:nvCxnSpPr>
        <xdr:cNvPr id="728" name="直線コネクタ 727"/>
        <xdr:cNvCxnSpPr/>
      </xdr:nvCxnSpPr>
      <xdr:spPr>
        <a:xfrm flipV="1">
          <a:off x="20434300" y="6728505"/>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162605</xdr:rowOff>
    </xdr:from>
    <xdr:to>
      <xdr:col>31</xdr:col>
      <xdr:colOff>85725</xdr:colOff>
      <xdr:row>39</xdr:row>
      <xdr:rowOff>92755</xdr:rowOff>
    </xdr:to>
    <xdr:sp macro="" textlink="">
      <xdr:nvSpPr>
        <xdr:cNvPr id="746" name="円/楕円 745"/>
        <xdr:cNvSpPr/>
      </xdr:nvSpPr>
      <xdr:spPr>
        <a:xfrm>
          <a:off x="21272500" y="66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83882</xdr:rowOff>
    </xdr:from>
    <xdr:ext cx="378565" cy="259045"/>
    <xdr:sp macro="" textlink="">
      <xdr:nvSpPr>
        <xdr:cNvPr id="747" name="テキスト ボックス 746"/>
        <xdr:cNvSpPr txBox="1"/>
      </xdr:nvSpPr>
      <xdr:spPr>
        <a:xfrm>
          <a:off x="21134017" y="677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71087</xdr:rowOff>
    </xdr:from>
    <xdr:to>
      <xdr:col>32</xdr:col>
      <xdr:colOff>187325</xdr:colOff>
      <xdr:row>59</xdr:row>
      <xdr:rowOff>71153</xdr:rowOff>
    </xdr:to>
    <xdr:cxnSp macro="">
      <xdr:nvCxnSpPr>
        <xdr:cNvPr id="784" name="直線コネクタ 783"/>
        <xdr:cNvCxnSpPr/>
      </xdr:nvCxnSpPr>
      <xdr:spPr>
        <a:xfrm flipV="1">
          <a:off x="21323300" y="10186637"/>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69977</xdr:rowOff>
    </xdr:from>
    <xdr:to>
      <xdr:col>31</xdr:col>
      <xdr:colOff>34925</xdr:colOff>
      <xdr:row>59</xdr:row>
      <xdr:rowOff>71153</xdr:rowOff>
    </xdr:to>
    <xdr:cxnSp macro="">
      <xdr:nvCxnSpPr>
        <xdr:cNvPr id="787" name="直線コネクタ 786"/>
        <xdr:cNvCxnSpPr/>
      </xdr:nvCxnSpPr>
      <xdr:spPr>
        <a:xfrm>
          <a:off x="20434300" y="1018552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68736</xdr:rowOff>
    </xdr:from>
    <xdr:to>
      <xdr:col>29</xdr:col>
      <xdr:colOff>517525</xdr:colOff>
      <xdr:row>59</xdr:row>
      <xdr:rowOff>69977</xdr:rowOff>
    </xdr:to>
    <xdr:cxnSp macro="">
      <xdr:nvCxnSpPr>
        <xdr:cNvPr id="790" name="直線コネクタ 789"/>
        <xdr:cNvCxnSpPr/>
      </xdr:nvCxnSpPr>
      <xdr:spPr>
        <a:xfrm>
          <a:off x="19545300" y="1018428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64229</xdr:rowOff>
    </xdr:from>
    <xdr:to>
      <xdr:col>28</xdr:col>
      <xdr:colOff>314325</xdr:colOff>
      <xdr:row>59</xdr:row>
      <xdr:rowOff>68736</xdr:rowOff>
    </xdr:to>
    <xdr:cxnSp macro="">
      <xdr:nvCxnSpPr>
        <xdr:cNvPr id="793" name="直線コネクタ 792"/>
        <xdr:cNvCxnSpPr/>
      </xdr:nvCxnSpPr>
      <xdr:spPr>
        <a:xfrm>
          <a:off x="18656300" y="1017977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20287</xdr:rowOff>
    </xdr:from>
    <xdr:to>
      <xdr:col>32</xdr:col>
      <xdr:colOff>238125</xdr:colOff>
      <xdr:row>59</xdr:row>
      <xdr:rowOff>121887</xdr:rowOff>
    </xdr:to>
    <xdr:sp macro="" textlink="">
      <xdr:nvSpPr>
        <xdr:cNvPr id="803" name="円/楕円 802"/>
        <xdr:cNvSpPr/>
      </xdr:nvSpPr>
      <xdr:spPr>
        <a:xfrm>
          <a:off x="22110700" y="101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106664</xdr:rowOff>
    </xdr:from>
    <xdr:ext cx="378565" cy="259045"/>
    <xdr:sp macro="" textlink="">
      <xdr:nvSpPr>
        <xdr:cNvPr id="804" name="貸付金該当値テキスト"/>
        <xdr:cNvSpPr txBox="1"/>
      </xdr:nvSpPr>
      <xdr:spPr>
        <a:xfrm>
          <a:off x="22212300" y="1005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20353</xdr:rowOff>
    </xdr:from>
    <xdr:to>
      <xdr:col>31</xdr:col>
      <xdr:colOff>85725</xdr:colOff>
      <xdr:row>59</xdr:row>
      <xdr:rowOff>121953</xdr:rowOff>
    </xdr:to>
    <xdr:sp macro="" textlink="">
      <xdr:nvSpPr>
        <xdr:cNvPr id="805" name="円/楕円 804"/>
        <xdr:cNvSpPr/>
      </xdr:nvSpPr>
      <xdr:spPr>
        <a:xfrm>
          <a:off x="21272500" y="10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113080</xdr:rowOff>
    </xdr:from>
    <xdr:ext cx="378565" cy="259045"/>
    <xdr:sp macro="" textlink="">
      <xdr:nvSpPr>
        <xdr:cNvPr id="806" name="テキスト ボックス 805"/>
        <xdr:cNvSpPr txBox="1"/>
      </xdr:nvSpPr>
      <xdr:spPr>
        <a:xfrm>
          <a:off x="21134017" y="1022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19177</xdr:rowOff>
    </xdr:from>
    <xdr:to>
      <xdr:col>29</xdr:col>
      <xdr:colOff>568325</xdr:colOff>
      <xdr:row>59</xdr:row>
      <xdr:rowOff>120777</xdr:rowOff>
    </xdr:to>
    <xdr:sp macro="" textlink="">
      <xdr:nvSpPr>
        <xdr:cNvPr id="807" name="円/楕円 806"/>
        <xdr:cNvSpPr/>
      </xdr:nvSpPr>
      <xdr:spPr>
        <a:xfrm>
          <a:off x="20383500" y="101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111904</xdr:rowOff>
    </xdr:from>
    <xdr:ext cx="378565" cy="259045"/>
    <xdr:sp macro="" textlink="">
      <xdr:nvSpPr>
        <xdr:cNvPr id="808" name="テキスト ボックス 807"/>
        <xdr:cNvSpPr txBox="1"/>
      </xdr:nvSpPr>
      <xdr:spPr>
        <a:xfrm>
          <a:off x="20245017" y="10227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17936</xdr:rowOff>
    </xdr:from>
    <xdr:to>
      <xdr:col>28</xdr:col>
      <xdr:colOff>365125</xdr:colOff>
      <xdr:row>59</xdr:row>
      <xdr:rowOff>119536</xdr:rowOff>
    </xdr:to>
    <xdr:sp macro="" textlink="">
      <xdr:nvSpPr>
        <xdr:cNvPr id="809" name="円/楕円 808"/>
        <xdr:cNvSpPr/>
      </xdr:nvSpPr>
      <xdr:spPr>
        <a:xfrm>
          <a:off x="19494500" y="101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110663</xdr:rowOff>
    </xdr:from>
    <xdr:ext cx="378565" cy="259045"/>
    <xdr:sp macro="" textlink="">
      <xdr:nvSpPr>
        <xdr:cNvPr id="810" name="テキスト ボックス 809"/>
        <xdr:cNvSpPr txBox="1"/>
      </xdr:nvSpPr>
      <xdr:spPr>
        <a:xfrm>
          <a:off x="19356017" y="1022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13429</xdr:rowOff>
    </xdr:from>
    <xdr:to>
      <xdr:col>27</xdr:col>
      <xdr:colOff>161925</xdr:colOff>
      <xdr:row>59</xdr:row>
      <xdr:rowOff>115029</xdr:rowOff>
    </xdr:to>
    <xdr:sp macro="" textlink="">
      <xdr:nvSpPr>
        <xdr:cNvPr id="811" name="円/楕円 810"/>
        <xdr:cNvSpPr/>
      </xdr:nvSpPr>
      <xdr:spPr>
        <a:xfrm>
          <a:off x="18605500" y="101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106156</xdr:rowOff>
    </xdr:from>
    <xdr:ext cx="469744" cy="259045"/>
    <xdr:sp macro="" textlink="">
      <xdr:nvSpPr>
        <xdr:cNvPr id="812" name="テキスト ボックス 811"/>
        <xdr:cNvSpPr txBox="1"/>
      </xdr:nvSpPr>
      <xdr:spPr>
        <a:xfrm>
          <a:off x="18421427" y="1022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104071</xdr:rowOff>
    </xdr:from>
    <xdr:to>
      <xdr:col>32</xdr:col>
      <xdr:colOff>187325</xdr:colOff>
      <xdr:row>75</xdr:row>
      <xdr:rowOff>113297</xdr:rowOff>
    </xdr:to>
    <xdr:cxnSp macro="">
      <xdr:nvCxnSpPr>
        <xdr:cNvPr id="844" name="直線コネクタ 843"/>
        <xdr:cNvCxnSpPr/>
      </xdr:nvCxnSpPr>
      <xdr:spPr>
        <a:xfrm flipV="1">
          <a:off x="21323300" y="12962821"/>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113297</xdr:rowOff>
    </xdr:from>
    <xdr:to>
      <xdr:col>31</xdr:col>
      <xdr:colOff>34925</xdr:colOff>
      <xdr:row>76</xdr:row>
      <xdr:rowOff>19211</xdr:rowOff>
    </xdr:to>
    <xdr:cxnSp macro="">
      <xdr:nvCxnSpPr>
        <xdr:cNvPr id="847" name="直線コネクタ 846"/>
        <xdr:cNvCxnSpPr/>
      </xdr:nvCxnSpPr>
      <xdr:spPr>
        <a:xfrm flipV="1">
          <a:off x="20434300" y="12972047"/>
          <a:ext cx="8890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19211</xdr:rowOff>
    </xdr:from>
    <xdr:to>
      <xdr:col>29</xdr:col>
      <xdr:colOff>517525</xdr:colOff>
      <xdr:row>76</xdr:row>
      <xdr:rowOff>45027</xdr:rowOff>
    </xdr:to>
    <xdr:cxnSp macro="">
      <xdr:nvCxnSpPr>
        <xdr:cNvPr id="850" name="直線コネクタ 849"/>
        <xdr:cNvCxnSpPr/>
      </xdr:nvCxnSpPr>
      <xdr:spPr>
        <a:xfrm flipV="1">
          <a:off x="19545300" y="13049411"/>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45027</xdr:rowOff>
    </xdr:from>
    <xdr:to>
      <xdr:col>28</xdr:col>
      <xdr:colOff>314325</xdr:colOff>
      <xdr:row>76</xdr:row>
      <xdr:rowOff>71414</xdr:rowOff>
    </xdr:to>
    <xdr:cxnSp macro="">
      <xdr:nvCxnSpPr>
        <xdr:cNvPr id="853" name="直線コネクタ 852"/>
        <xdr:cNvCxnSpPr/>
      </xdr:nvCxnSpPr>
      <xdr:spPr>
        <a:xfrm flipV="1">
          <a:off x="18656300" y="13075227"/>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53271</xdr:rowOff>
    </xdr:from>
    <xdr:to>
      <xdr:col>32</xdr:col>
      <xdr:colOff>238125</xdr:colOff>
      <xdr:row>75</xdr:row>
      <xdr:rowOff>154871</xdr:rowOff>
    </xdr:to>
    <xdr:sp macro="" textlink="">
      <xdr:nvSpPr>
        <xdr:cNvPr id="863" name="円/楕円 862"/>
        <xdr:cNvSpPr/>
      </xdr:nvSpPr>
      <xdr:spPr>
        <a:xfrm>
          <a:off x="22110700" y="129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31698</xdr:rowOff>
    </xdr:from>
    <xdr:ext cx="534377" cy="259045"/>
    <xdr:sp macro="" textlink="">
      <xdr:nvSpPr>
        <xdr:cNvPr id="864" name="繰出金該当値テキスト"/>
        <xdr:cNvSpPr txBox="1"/>
      </xdr:nvSpPr>
      <xdr:spPr>
        <a:xfrm>
          <a:off x="22212300" y="128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61,682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62497</xdr:rowOff>
    </xdr:from>
    <xdr:to>
      <xdr:col>31</xdr:col>
      <xdr:colOff>85725</xdr:colOff>
      <xdr:row>75</xdr:row>
      <xdr:rowOff>164097</xdr:rowOff>
    </xdr:to>
    <xdr:sp macro="" textlink="">
      <xdr:nvSpPr>
        <xdr:cNvPr id="865" name="円/楕円 864"/>
        <xdr:cNvSpPr/>
      </xdr:nvSpPr>
      <xdr:spPr>
        <a:xfrm>
          <a:off x="21272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155224</xdr:rowOff>
    </xdr:from>
    <xdr:ext cx="534377" cy="259045"/>
    <xdr:sp macro="" textlink="">
      <xdr:nvSpPr>
        <xdr:cNvPr id="866" name="テキスト ボックス 865"/>
        <xdr:cNvSpPr txBox="1"/>
      </xdr:nvSpPr>
      <xdr:spPr>
        <a:xfrm>
          <a:off x="21056111" y="13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139861</xdr:rowOff>
    </xdr:from>
    <xdr:to>
      <xdr:col>29</xdr:col>
      <xdr:colOff>568325</xdr:colOff>
      <xdr:row>76</xdr:row>
      <xdr:rowOff>70011</xdr:rowOff>
    </xdr:to>
    <xdr:sp macro="" textlink="">
      <xdr:nvSpPr>
        <xdr:cNvPr id="867" name="円/楕円 866"/>
        <xdr:cNvSpPr/>
      </xdr:nvSpPr>
      <xdr:spPr>
        <a:xfrm>
          <a:off x="20383500" y="129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61138</xdr:rowOff>
    </xdr:from>
    <xdr:ext cx="534377" cy="259045"/>
    <xdr:sp macro="" textlink="">
      <xdr:nvSpPr>
        <xdr:cNvPr id="868" name="テキスト ボックス 867"/>
        <xdr:cNvSpPr txBox="1"/>
      </xdr:nvSpPr>
      <xdr:spPr>
        <a:xfrm>
          <a:off x="20167111" y="1309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165677</xdr:rowOff>
    </xdr:from>
    <xdr:to>
      <xdr:col>28</xdr:col>
      <xdr:colOff>365125</xdr:colOff>
      <xdr:row>76</xdr:row>
      <xdr:rowOff>95827</xdr:rowOff>
    </xdr:to>
    <xdr:sp macro="" textlink="">
      <xdr:nvSpPr>
        <xdr:cNvPr id="869" name="円/楕円 868"/>
        <xdr:cNvSpPr/>
      </xdr:nvSpPr>
      <xdr:spPr>
        <a:xfrm>
          <a:off x="19494500" y="130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86954</xdr:rowOff>
    </xdr:from>
    <xdr:ext cx="534377" cy="259045"/>
    <xdr:sp macro="" textlink="">
      <xdr:nvSpPr>
        <xdr:cNvPr id="870" name="テキスト ボックス 869"/>
        <xdr:cNvSpPr txBox="1"/>
      </xdr:nvSpPr>
      <xdr:spPr>
        <a:xfrm>
          <a:off x="19278111" y="131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20614</xdr:rowOff>
    </xdr:from>
    <xdr:to>
      <xdr:col>27</xdr:col>
      <xdr:colOff>161925</xdr:colOff>
      <xdr:row>76</xdr:row>
      <xdr:rowOff>122214</xdr:rowOff>
    </xdr:to>
    <xdr:sp macro="" textlink="">
      <xdr:nvSpPr>
        <xdr:cNvPr id="871" name="円/楕円 870"/>
        <xdr:cNvSpPr/>
      </xdr:nvSpPr>
      <xdr:spPr>
        <a:xfrm>
          <a:off x="18605500" y="130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113341</xdr:rowOff>
    </xdr:from>
    <xdr:ext cx="534377" cy="259045"/>
    <xdr:sp macro="" textlink="">
      <xdr:nvSpPr>
        <xdr:cNvPr id="872" name="テキスト ボックス 871"/>
        <xdr:cNvSpPr txBox="1"/>
      </xdr:nvSpPr>
      <xdr:spPr>
        <a:xfrm>
          <a:off x="18389111" y="131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人件費、扶助費、公債費による義務的経費は類似団体平均と比べほぼ同率で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投資的経費においては若干下回る割合にある。</a:t>
          </a:r>
          <a:endParaRPr lang="ja-JP" altLang="ja-JP" sz="1400">
            <a:effectLst/>
          </a:endParaRPr>
        </a:p>
        <a:p>
          <a:r>
            <a:rPr kumimoji="1" lang="ja-JP" altLang="ja-JP" sz="1100">
              <a:solidFill>
                <a:schemeClr val="dk1"/>
              </a:solidFill>
              <a:effectLst/>
              <a:latin typeface="+mn-lt"/>
              <a:ea typeface="+mn-ea"/>
              <a:cs typeface="+mn-cs"/>
            </a:rPr>
            <a:t>維持補修費が高い</a:t>
          </a:r>
          <a:r>
            <a:rPr kumimoji="1" lang="ja-JP" altLang="en-US" sz="1100">
              <a:solidFill>
                <a:schemeClr val="dk1"/>
              </a:solidFill>
              <a:effectLst/>
              <a:latin typeface="+mn-lt"/>
              <a:ea typeface="+mn-ea"/>
              <a:cs typeface="+mn-cs"/>
            </a:rPr>
            <a:t>割合</a:t>
          </a:r>
          <a:r>
            <a:rPr kumimoji="1" lang="ja-JP" altLang="ja-JP" sz="1100">
              <a:solidFill>
                <a:schemeClr val="dk1"/>
              </a:solidFill>
              <a:effectLst/>
              <a:latin typeface="+mn-lt"/>
              <a:ea typeface="+mn-ea"/>
              <a:cs typeface="+mn-cs"/>
            </a:rPr>
            <a:t>にあるが、建築後、約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年経過する公共施設が約半数を占めており、計画的に予防修繕を行っている。</a:t>
          </a:r>
          <a:endParaRPr lang="ja-JP" altLang="ja-JP" sz="1400">
            <a:effectLst/>
          </a:endParaRPr>
        </a:p>
        <a:p>
          <a:r>
            <a:rPr kumimoji="1" lang="ja-JP" altLang="ja-JP" sz="1100">
              <a:solidFill>
                <a:schemeClr val="dk1"/>
              </a:solidFill>
              <a:effectLst/>
              <a:latin typeface="+mn-lt"/>
              <a:ea typeface="+mn-ea"/>
              <a:cs typeface="+mn-cs"/>
            </a:rPr>
            <a:t>今後も事務事業の効率化等、経常経費の抑制を図り、適正な財政運営に努める。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22,598
22,420
600.71
13,231,166
13,022,539
187,558
7,942,020
12,089,847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122555</xdr:rowOff>
    </xdr:from>
    <xdr:to>
      <xdr:col>6</xdr:col>
      <xdr:colOff>511175</xdr:colOff>
      <xdr:row>33</xdr:row>
      <xdr:rowOff>25400</xdr:rowOff>
    </xdr:to>
    <xdr:cxnSp macro="">
      <xdr:nvCxnSpPr>
        <xdr:cNvPr id="61" name="直線コネクタ 60"/>
        <xdr:cNvCxnSpPr/>
      </xdr:nvCxnSpPr>
      <xdr:spPr>
        <a:xfrm>
          <a:off x="3797300" y="56089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122555</xdr:rowOff>
    </xdr:from>
    <xdr:to>
      <xdr:col>5</xdr:col>
      <xdr:colOff>358775</xdr:colOff>
      <xdr:row>32</xdr:row>
      <xdr:rowOff>134938</xdr:rowOff>
    </xdr:to>
    <xdr:cxnSp macro="">
      <xdr:nvCxnSpPr>
        <xdr:cNvPr id="64" name="直線コネクタ 63"/>
        <xdr:cNvCxnSpPr/>
      </xdr:nvCxnSpPr>
      <xdr:spPr>
        <a:xfrm flipV="1">
          <a:off x="2908300" y="5608955"/>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134938</xdr:rowOff>
    </xdr:from>
    <xdr:to>
      <xdr:col>4</xdr:col>
      <xdr:colOff>155575</xdr:colOff>
      <xdr:row>33</xdr:row>
      <xdr:rowOff>66548</xdr:rowOff>
    </xdr:to>
    <xdr:cxnSp macro="">
      <xdr:nvCxnSpPr>
        <xdr:cNvPr id="67" name="直線コネクタ 66"/>
        <xdr:cNvCxnSpPr/>
      </xdr:nvCxnSpPr>
      <xdr:spPr>
        <a:xfrm flipV="1">
          <a:off x="2019300" y="5621338"/>
          <a:ext cx="8890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93409</xdr:rowOff>
    </xdr:from>
    <xdr:to>
      <xdr:col>2</xdr:col>
      <xdr:colOff>638175</xdr:colOff>
      <xdr:row>33</xdr:row>
      <xdr:rowOff>66548</xdr:rowOff>
    </xdr:to>
    <xdr:cxnSp macro="">
      <xdr:nvCxnSpPr>
        <xdr:cNvPr id="70" name="直線コネクタ 69"/>
        <xdr:cNvCxnSpPr/>
      </xdr:nvCxnSpPr>
      <xdr:spPr>
        <a:xfrm>
          <a:off x="1130300" y="5579809"/>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146050</xdr:rowOff>
    </xdr:from>
    <xdr:to>
      <xdr:col>6</xdr:col>
      <xdr:colOff>561975</xdr:colOff>
      <xdr:row>33</xdr:row>
      <xdr:rowOff>76200</xdr:rowOff>
    </xdr:to>
    <xdr:sp macro="" textlink="">
      <xdr:nvSpPr>
        <xdr:cNvPr id="80" name="円/楕円 79"/>
        <xdr:cNvSpPr/>
      </xdr:nvSpPr>
      <xdr:spPr>
        <a:xfrm>
          <a:off x="45847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168927</xdr:rowOff>
    </xdr:from>
    <xdr:ext cx="469744" cy="259045"/>
    <xdr:sp macro="" textlink="">
      <xdr:nvSpPr>
        <xdr:cNvPr id="81" name="議会費該当値テキスト"/>
        <xdr:cNvSpPr txBox="1"/>
      </xdr:nvSpPr>
      <xdr:spPr>
        <a:xfrm>
          <a:off x="46863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71755</xdr:rowOff>
    </xdr:from>
    <xdr:to>
      <xdr:col>5</xdr:col>
      <xdr:colOff>409575</xdr:colOff>
      <xdr:row>33</xdr:row>
      <xdr:rowOff>1905</xdr:rowOff>
    </xdr:to>
    <xdr:sp macro="" textlink="">
      <xdr:nvSpPr>
        <xdr:cNvPr id="82" name="円/楕円 81"/>
        <xdr:cNvSpPr/>
      </xdr:nvSpPr>
      <xdr:spPr>
        <a:xfrm>
          <a:off x="37465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18432</xdr:rowOff>
    </xdr:from>
    <xdr:ext cx="469744" cy="259045"/>
    <xdr:sp macro="" textlink="">
      <xdr:nvSpPr>
        <xdr:cNvPr id="83" name="テキスト ボックス 82"/>
        <xdr:cNvSpPr txBox="1"/>
      </xdr:nvSpPr>
      <xdr:spPr>
        <a:xfrm>
          <a:off x="3562427" y="53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84138</xdr:rowOff>
    </xdr:from>
    <xdr:to>
      <xdr:col>4</xdr:col>
      <xdr:colOff>206375</xdr:colOff>
      <xdr:row>33</xdr:row>
      <xdr:rowOff>14288</xdr:rowOff>
    </xdr:to>
    <xdr:sp macro="" textlink="">
      <xdr:nvSpPr>
        <xdr:cNvPr id="84" name="円/楕円 83"/>
        <xdr:cNvSpPr/>
      </xdr:nvSpPr>
      <xdr:spPr>
        <a:xfrm>
          <a:off x="2857500" y="55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30815</xdr:rowOff>
    </xdr:from>
    <xdr:ext cx="469744" cy="259045"/>
    <xdr:sp macro="" textlink="">
      <xdr:nvSpPr>
        <xdr:cNvPr id="85" name="テキスト ボックス 84"/>
        <xdr:cNvSpPr txBox="1"/>
      </xdr:nvSpPr>
      <xdr:spPr>
        <a:xfrm>
          <a:off x="2673427" y="534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15748</xdr:rowOff>
    </xdr:from>
    <xdr:to>
      <xdr:col>3</xdr:col>
      <xdr:colOff>3175</xdr:colOff>
      <xdr:row>33</xdr:row>
      <xdr:rowOff>117348</xdr:rowOff>
    </xdr:to>
    <xdr:sp macro="" textlink="">
      <xdr:nvSpPr>
        <xdr:cNvPr id="86" name="円/楕円 85"/>
        <xdr:cNvSpPr/>
      </xdr:nvSpPr>
      <xdr:spPr>
        <a:xfrm>
          <a:off x="1968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133875</xdr:rowOff>
    </xdr:from>
    <xdr:ext cx="469744" cy="259045"/>
    <xdr:sp macro="" textlink="">
      <xdr:nvSpPr>
        <xdr:cNvPr id="87" name="テキスト ボックス 86"/>
        <xdr:cNvSpPr txBox="1"/>
      </xdr:nvSpPr>
      <xdr:spPr>
        <a:xfrm>
          <a:off x="1784427"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42609</xdr:rowOff>
    </xdr:from>
    <xdr:to>
      <xdr:col>1</xdr:col>
      <xdr:colOff>485775</xdr:colOff>
      <xdr:row>32</xdr:row>
      <xdr:rowOff>144209</xdr:rowOff>
    </xdr:to>
    <xdr:sp macro="" textlink="">
      <xdr:nvSpPr>
        <xdr:cNvPr id="88" name="円/楕円 87"/>
        <xdr:cNvSpPr/>
      </xdr:nvSpPr>
      <xdr:spPr>
        <a:xfrm>
          <a:off x="1079500" y="55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160736</xdr:rowOff>
    </xdr:from>
    <xdr:ext cx="469744" cy="259045"/>
    <xdr:sp macro="" textlink="">
      <xdr:nvSpPr>
        <xdr:cNvPr id="89" name="テキスト ボックス 88"/>
        <xdr:cNvSpPr txBox="1"/>
      </xdr:nvSpPr>
      <xdr:spPr>
        <a:xfrm>
          <a:off x="895427" y="530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138818</xdr:rowOff>
    </xdr:from>
    <xdr:to>
      <xdr:col>6</xdr:col>
      <xdr:colOff>511175</xdr:colOff>
      <xdr:row>56</xdr:row>
      <xdr:rowOff>168897</xdr:rowOff>
    </xdr:to>
    <xdr:cxnSp macro="">
      <xdr:nvCxnSpPr>
        <xdr:cNvPr id="116" name="直線コネクタ 115"/>
        <xdr:cNvCxnSpPr/>
      </xdr:nvCxnSpPr>
      <xdr:spPr>
        <a:xfrm>
          <a:off x="3797300" y="9568568"/>
          <a:ext cx="838200" cy="20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138818</xdr:rowOff>
    </xdr:from>
    <xdr:to>
      <xdr:col>5</xdr:col>
      <xdr:colOff>358775</xdr:colOff>
      <xdr:row>55</xdr:row>
      <xdr:rowOff>156726</xdr:rowOff>
    </xdr:to>
    <xdr:cxnSp macro="">
      <xdr:nvCxnSpPr>
        <xdr:cNvPr id="119" name="直線コネクタ 118"/>
        <xdr:cNvCxnSpPr/>
      </xdr:nvCxnSpPr>
      <xdr:spPr>
        <a:xfrm flipV="1">
          <a:off x="2908300" y="9568568"/>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156726</xdr:rowOff>
    </xdr:from>
    <xdr:to>
      <xdr:col>4</xdr:col>
      <xdr:colOff>155575</xdr:colOff>
      <xdr:row>55</xdr:row>
      <xdr:rowOff>164782</xdr:rowOff>
    </xdr:to>
    <xdr:cxnSp macro="">
      <xdr:nvCxnSpPr>
        <xdr:cNvPr id="122" name="直線コネクタ 121"/>
        <xdr:cNvCxnSpPr/>
      </xdr:nvCxnSpPr>
      <xdr:spPr>
        <a:xfrm flipV="1">
          <a:off x="2019300" y="9586476"/>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164782</xdr:rowOff>
    </xdr:from>
    <xdr:to>
      <xdr:col>2</xdr:col>
      <xdr:colOff>638175</xdr:colOff>
      <xdr:row>56</xdr:row>
      <xdr:rowOff>8808</xdr:rowOff>
    </xdr:to>
    <xdr:cxnSp macro="">
      <xdr:nvCxnSpPr>
        <xdr:cNvPr id="125" name="直線コネクタ 124"/>
        <xdr:cNvCxnSpPr/>
      </xdr:nvCxnSpPr>
      <xdr:spPr>
        <a:xfrm flipV="1">
          <a:off x="1130300" y="9594532"/>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118097</xdr:rowOff>
    </xdr:from>
    <xdr:to>
      <xdr:col>6</xdr:col>
      <xdr:colOff>561975</xdr:colOff>
      <xdr:row>57</xdr:row>
      <xdr:rowOff>48247</xdr:rowOff>
    </xdr:to>
    <xdr:sp macro="" textlink="">
      <xdr:nvSpPr>
        <xdr:cNvPr id="135" name="円/楕円 134"/>
        <xdr:cNvSpPr/>
      </xdr:nvSpPr>
      <xdr:spPr>
        <a:xfrm>
          <a:off x="4584700" y="97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96524</xdr:rowOff>
    </xdr:from>
    <xdr:ext cx="534377" cy="259045"/>
    <xdr:sp macro="" textlink="">
      <xdr:nvSpPr>
        <xdr:cNvPr id="136" name="総務費該当値テキスト"/>
        <xdr:cNvSpPr txBox="1"/>
      </xdr:nvSpPr>
      <xdr:spPr>
        <a:xfrm>
          <a:off x="4686300" y="96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88018</xdr:rowOff>
    </xdr:from>
    <xdr:to>
      <xdr:col>5</xdr:col>
      <xdr:colOff>409575</xdr:colOff>
      <xdr:row>56</xdr:row>
      <xdr:rowOff>18168</xdr:rowOff>
    </xdr:to>
    <xdr:sp macro="" textlink="">
      <xdr:nvSpPr>
        <xdr:cNvPr id="137" name="円/楕円 136"/>
        <xdr:cNvSpPr/>
      </xdr:nvSpPr>
      <xdr:spPr>
        <a:xfrm>
          <a:off x="3746500" y="95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34695</xdr:rowOff>
    </xdr:from>
    <xdr:ext cx="599010" cy="259045"/>
    <xdr:sp macro="" textlink="">
      <xdr:nvSpPr>
        <xdr:cNvPr id="138" name="テキスト ボックス 137"/>
        <xdr:cNvSpPr txBox="1"/>
      </xdr:nvSpPr>
      <xdr:spPr>
        <a:xfrm>
          <a:off x="3497794" y="929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105926</xdr:rowOff>
    </xdr:from>
    <xdr:to>
      <xdr:col>4</xdr:col>
      <xdr:colOff>206375</xdr:colOff>
      <xdr:row>56</xdr:row>
      <xdr:rowOff>36076</xdr:rowOff>
    </xdr:to>
    <xdr:sp macro="" textlink="">
      <xdr:nvSpPr>
        <xdr:cNvPr id="139" name="円/楕円 138"/>
        <xdr:cNvSpPr/>
      </xdr:nvSpPr>
      <xdr:spPr>
        <a:xfrm>
          <a:off x="2857500" y="9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52603</xdr:rowOff>
    </xdr:from>
    <xdr:ext cx="599010" cy="259045"/>
    <xdr:sp macro="" textlink="">
      <xdr:nvSpPr>
        <xdr:cNvPr id="140" name="テキスト ボックス 139"/>
        <xdr:cNvSpPr txBox="1"/>
      </xdr:nvSpPr>
      <xdr:spPr>
        <a:xfrm>
          <a:off x="2608794" y="931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113982</xdr:rowOff>
    </xdr:from>
    <xdr:to>
      <xdr:col>3</xdr:col>
      <xdr:colOff>3175</xdr:colOff>
      <xdr:row>56</xdr:row>
      <xdr:rowOff>44132</xdr:rowOff>
    </xdr:to>
    <xdr:sp macro="" textlink="">
      <xdr:nvSpPr>
        <xdr:cNvPr id="141" name="円/楕円 140"/>
        <xdr:cNvSpPr/>
      </xdr:nvSpPr>
      <xdr:spPr>
        <a:xfrm>
          <a:off x="1968500" y="95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60659</xdr:rowOff>
    </xdr:from>
    <xdr:ext cx="599010" cy="259045"/>
    <xdr:sp macro="" textlink="">
      <xdr:nvSpPr>
        <xdr:cNvPr id="142" name="テキスト ボックス 141"/>
        <xdr:cNvSpPr txBox="1"/>
      </xdr:nvSpPr>
      <xdr:spPr>
        <a:xfrm>
          <a:off x="1719794" y="931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129458</xdr:rowOff>
    </xdr:from>
    <xdr:to>
      <xdr:col>1</xdr:col>
      <xdr:colOff>485775</xdr:colOff>
      <xdr:row>56</xdr:row>
      <xdr:rowOff>59608</xdr:rowOff>
    </xdr:to>
    <xdr:sp macro="" textlink="">
      <xdr:nvSpPr>
        <xdr:cNvPr id="143" name="円/楕円 142"/>
        <xdr:cNvSpPr/>
      </xdr:nvSpPr>
      <xdr:spPr>
        <a:xfrm>
          <a:off x="1079500" y="95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50735</xdr:rowOff>
    </xdr:from>
    <xdr:ext cx="599010" cy="259045"/>
    <xdr:sp macro="" textlink="">
      <xdr:nvSpPr>
        <xdr:cNvPr id="144" name="テキスト ボックス 143"/>
        <xdr:cNvSpPr txBox="1"/>
      </xdr:nvSpPr>
      <xdr:spPr>
        <a:xfrm>
          <a:off x="830794" y="96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115701</xdr:rowOff>
    </xdr:from>
    <xdr:to>
      <xdr:col>6</xdr:col>
      <xdr:colOff>511175</xdr:colOff>
      <xdr:row>76</xdr:row>
      <xdr:rowOff>163602</xdr:rowOff>
    </xdr:to>
    <xdr:cxnSp macro="">
      <xdr:nvCxnSpPr>
        <xdr:cNvPr id="172" name="直線コネクタ 171"/>
        <xdr:cNvCxnSpPr/>
      </xdr:nvCxnSpPr>
      <xdr:spPr>
        <a:xfrm flipV="1">
          <a:off x="3797300" y="13145901"/>
          <a:ext cx="838200" cy="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167004</xdr:rowOff>
    </xdr:from>
    <xdr:to>
      <xdr:col>5</xdr:col>
      <xdr:colOff>358775</xdr:colOff>
      <xdr:row>76</xdr:row>
      <xdr:rowOff>163602</xdr:rowOff>
    </xdr:to>
    <xdr:cxnSp macro="">
      <xdr:nvCxnSpPr>
        <xdr:cNvPr id="175" name="直線コネクタ 174"/>
        <xdr:cNvCxnSpPr/>
      </xdr:nvCxnSpPr>
      <xdr:spPr>
        <a:xfrm>
          <a:off x="2908300" y="13025754"/>
          <a:ext cx="889000" cy="16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167004</xdr:rowOff>
    </xdr:from>
    <xdr:to>
      <xdr:col>4</xdr:col>
      <xdr:colOff>155575</xdr:colOff>
      <xdr:row>77</xdr:row>
      <xdr:rowOff>63745</xdr:rowOff>
    </xdr:to>
    <xdr:cxnSp macro="">
      <xdr:nvCxnSpPr>
        <xdr:cNvPr id="178" name="直線コネクタ 177"/>
        <xdr:cNvCxnSpPr/>
      </xdr:nvCxnSpPr>
      <xdr:spPr>
        <a:xfrm flipV="1">
          <a:off x="2019300" y="13025754"/>
          <a:ext cx="889000" cy="2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63745</xdr:rowOff>
    </xdr:from>
    <xdr:to>
      <xdr:col>2</xdr:col>
      <xdr:colOff>638175</xdr:colOff>
      <xdr:row>77</xdr:row>
      <xdr:rowOff>81595</xdr:rowOff>
    </xdr:to>
    <xdr:cxnSp macro="">
      <xdr:nvCxnSpPr>
        <xdr:cNvPr id="181" name="直線コネクタ 180"/>
        <xdr:cNvCxnSpPr/>
      </xdr:nvCxnSpPr>
      <xdr:spPr>
        <a:xfrm flipV="1">
          <a:off x="1130300" y="13265395"/>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64901</xdr:rowOff>
    </xdr:from>
    <xdr:to>
      <xdr:col>6</xdr:col>
      <xdr:colOff>561975</xdr:colOff>
      <xdr:row>76</xdr:row>
      <xdr:rowOff>166501</xdr:rowOff>
    </xdr:to>
    <xdr:sp macro="" textlink="">
      <xdr:nvSpPr>
        <xdr:cNvPr id="191" name="円/楕円 190"/>
        <xdr:cNvSpPr/>
      </xdr:nvSpPr>
      <xdr:spPr>
        <a:xfrm>
          <a:off x="4584700" y="130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87778</xdr:rowOff>
    </xdr:from>
    <xdr:ext cx="599010" cy="259045"/>
    <xdr:sp macro="" textlink="">
      <xdr:nvSpPr>
        <xdr:cNvPr id="192" name="民生費該当値テキスト"/>
        <xdr:cNvSpPr txBox="1"/>
      </xdr:nvSpPr>
      <xdr:spPr>
        <a:xfrm>
          <a:off x="4686300" y="1294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112802</xdr:rowOff>
    </xdr:from>
    <xdr:to>
      <xdr:col>5</xdr:col>
      <xdr:colOff>409575</xdr:colOff>
      <xdr:row>77</xdr:row>
      <xdr:rowOff>42952</xdr:rowOff>
    </xdr:to>
    <xdr:sp macro="" textlink="">
      <xdr:nvSpPr>
        <xdr:cNvPr id="193" name="円/楕円 192"/>
        <xdr:cNvSpPr/>
      </xdr:nvSpPr>
      <xdr:spPr>
        <a:xfrm>
          <a:off x="3746500" y="1314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59479</xdr:rowOff>
    </xdr:from>
    <xdr:ext cx="599010" cy="259045"/>
    <xdr:sp macro="" textlink="">
      <xdr:nvSpPr>
        <xdr:cNvPr id="194" name="テキスト ボックス 193"/>
        <xdr:cNvSpPr txBox="1"/>
      </xdr:nvSpPr>
      <xdr:spPr>
        <a:xfrm>
          <a:off x="3497794" y="1291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116204</xdr:rowOff>
    </xdr:from>
    <xdr:to>
      <xdr:col>4</xdr:col>
      <xdr:colOff>206375</xdr:colOff>
      <xdr:row>76</xdr:row>
      <xdr:rowOff>46354</xdr:rowOff>
    </xdr:to>
    <xdr:sp macro="" textlink="">
      <xdr:nvSpPr>
        <xdr:cNvPr id="195" name="円/楕円 194"/>
        <xdr:cNvSpPr/>
      </xdr:nvSpPr>
      <xdr:spPr>
        <a:xfrm>
          <a:off x="2857500" y="129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62881</xdr:rowOff>
    </xdr:from>
    <xdr:ext cx="599010" cy="259045"/>
    <xdr:sp macro="" textlink="">
      <xdr:nvSpPr>
        <xdr:cNvPr id="196" name="テキスト ボックス 195"/>
        <xdr:cNvSpPr txBox="1"/>
      </xdr:nvSpPr>
      <xdr:spPr>
        <a:xfrm>
          <a:off x="2608794" y="1275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12945</xdr:rowOff>
    </xdr:from>
    <xdr:to>
      <xdr:col>3</xdr:col>
      <xdr:colOff>3175</xdr:colOff>
      <xdr:row>77</xdr:row>
      <xdr:rowOff>114545</xdr:rowOff>
    </xdr:to>
    <xdr:sp macro="" textlink="">
      <xdr:nvSpPr>
        <xdr:cNvPr id="197" name="円/楕円 196"/>
        <xdr:cNvSpPr/>
      </xdr:nvSpPr>
      <xdr:spPr>
        <a:xfrm>
          <a:off x="1968500" y="132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105672</xdr:rowOff>
    </xdr:from>
    <xdr:ext cx="599010" cy="259045"/>
    <xdr:sp macro="" textlink="">
      <xdr:nvSpPr>
        <xdr:cNvPr id="198" name="テキスト ボックス 197"/>
        <xdr:cNvSpPr txBox="1"/>
      </xdr:nvSpPr>
      <xdr:spPr>
        <a:xfrm>
          <a:off x="1719794" y="1330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30795</xdr:rowOff>
    </xdr:from>
    <xdr:to>
      <xdr:col>1</xdr:col>
      <xdr:colOff>485775</xdr:colOff>
      <xdr:row>77</xdr:row>
      <xdr:rowOff>132395</xdr:rowOff>
    </xdr:to>
    <xdr:sp macro="" textlink="">
      <xdr:nvSpPr>
        <xdr:cNvPr id="199" name="円/楕円 198"/>
        <xdr:cNvSpPr/>
      </xdr:nvSpPr>
      <xdr:spPr>
        <a:xfrm>
          <a:off x="1079500" y="1323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123522</xdr:rowOff>
    </xdr:from>
    <xdr:ext cx="599010" cy="259045"/>
    <xdr:sp macro="" textlink="">
      <xdr:nvSpPr>
        <xdr:cNvPr id="200" name="テキスト ボックス 199"/>
        <xdr:cNvSpPr txBox="1"/>
      </xdr:nvSpPr>
      <xdr:spPr>
        <a:xfrm>
          <a:off x="830794" y="1332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126406</xdr:rowOff>
    </xdr:from>
    <xdr:to>
      <xdr:col>6</xdr:col>
      <xdr:colOff>511175</xdr:colOff>
      <xdr:row>97</xdr:row>
      <xdr:rowOff>5009</xdr:rowOff>
    </xdr:to>
    <xdr:cxnSp macro="">
      <xdr:nvCxnSpPr>
        <xdr:cNvPr id="225" name="直線コネクタ 224"/>
        <xdr:cNvCxnSpPr/>
      </xdr:nvCxnSpPr>
      <xdr:spPr>
        <a:xfrm flipV="1">
          <a:off x="3797300" y="16585606"/>
          <a:ext cx="8382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5009</xdr:rowOff>
    </xdr:from>
    <xdr:to>
      <xdr:col>5</xdr:col>
      <xdr:colOff>358775</xdr:colOff>
      <xdr:row>97</xdr:row>
      <xdr:rowOff>16856</xdr:rowOff>
    </xdr:to>
    <xdr:cxnSp macro="">
      <xdr:nvCxnSpPr>
        <xdr:cNvPr id="228" name="直線コネクタ 227"/>
        <xdr:cNvCxnSpPr/>
      </xdr:nvCxnSpPr>
      <xdr:spPr>
        <a:xfrm flipV="1">
          <a:off x="2908300" y="16635659"/>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16856</xdr:rowOff>
    </xdr:from>
    <xdr:to>
      <xdr:col>4</xdr:col>
      <xdr:colOff>155575</xdr:colOff>
      <xdr:row>97</xdr:row>
      <xdr:rowOff>26766</xdr:rowOff>
    </xdr:to>
    <xdr:cxnSp macro="">
      <xdr:nvCxnSpPr>
        <xdr:cNvPr id="231" name="直線コネクタ 230"/>
        <xdr:cNvCxnSpPr/>
      </xdr:nvCxnSpPr>
      <xdr:spPr>
        <a:xfrm flipV="1">
          <a:off x="2019300" y="16647506"/>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26766</xdr:rowOff>
    </xdr:from>
    <xdr:to>
      <xdr:col>2</xdr:col>
      <xdr:colOff>638175</xdr:colOff>
      <xdr:row>97</xdr:row>
      <xdr:rowOff>32229</xdr:rowOff>
    </xdr:to>
    <xdr:cxnSp macro="">
      <xdr:nvCxnSpPr>
        <xdr:cNvPr id="234" name="直線コネクタ 233"/>
        <xdr:cNvCxnSpPr/>
      </xdr:nvCxnSpPr>
      <xdr:spPr>
        <a:xfrm flipV="1">
          <a:off x="1130300" y="16657416"/>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75606</xdr:rowOff>
    </xdr:from>
    <xdr:to>
      <xdr:col>6</xdr:col>
      <xdr:colOff>561975</xdr:colOff>
      <xdr:row>97</xdr:row>
      <xdr:rowOff>5756</xdr:rowOff>
    </xdr:to>
    <xdr:sp macro="" textlink="">
      <xdr:nvSpPr>
        <xdr:cNvPr id="244" name="円/楕円 243"/>
        <xdr:cNvSpPr/>
      </xdr:nvSpPr>
      <xdr:spPr>
        <a:xfrm>
          <a:off x="4584700" y="165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54033</xdr:rowOff>
    </xdr:from>
    <xdr:ext cx="534377" cy="259045"/>
    <xdr:sp macro="" textlink="">
      <xdr:nvSpPr>
        <xdr:cNvPr id="245" name="衛生費該当値テキスト"/>
        <xdr:cNvSpPr txBox="1"/>
      </xdr:nvSpPr>
      <xdr:spPr>
        <a:xfrm>
          <a:off x="4686300" y="165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125659</xdr:rowOff>
    </xdr:from>
    <xdr:to>
      <xdr:col>5</xdr:col>
      <xdr:colOff>409575</xdr:colOff>
      <xdr:row>97</xdr:row>
      <xdr:rowOff>55809</xdr:rowOff>
    </xdr:to>
    <xdr:sp macro="" textlink="">
      <xdr:nvSpPr>
        <xdr:cNvPr id="246" name="円/楕円 245"/>
        <xdr:cNvSpPr/>
      </xdr:nvSpPr>
      <xdr:spPr>
        <a:xfrm>
          <a:off x="3746500" y="165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46936</xdr:rowOff>
    </xdr:from>
    <xdr:ext cx="534377" cy="259045"/>
    <xdr:sp macro="" textlink="">
      <xdr:nvSpPr>
        <xdr:cNvPr id="247" name="テキスト ボックス 246"/>
        <xdr:cNvSpPr txBox="1"/>
      </xdr:nvSpPr>
      <xdr:spPr>
        <a:xfrm>
          <a:off x="3530111" y="1667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137506</xdr:rowOff>
    </xdr:from>
    <xdr:to>
      <xdr:col>4</xdr:col>
      <xdr:colOff>206375</xdr:colOff>
      <xdr:row>97</xdr:row>
      <xdr:rowOff>67656</xdr:rowOff>
    </xdr:to>
    <xdr:sp macro="" textlink="">
      <xdr:nvSpPr>
        <xdr:cNvPr id="248" name="円/楕円 247"/>
        <xdr:cNvSpPr/>
      </xdr:nvSpPr>
      <xdr:spPr>
        <a:xfrm>
          <a:off x="2857500" y="165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58783</xdr:rowOff>
    </xdr:from>
    <xdr:ext cx="534377" cy="259045"/>
    <xdr:sp macro="" textlink="">
      <xdr:nvSpPr>
        <xdr:cNvPr id="249" name="テキスト ボックス 248"/>
        <xdr:cNvSpPr txBox="1"/>
      </xdr:nvSpPr>
      <xdr:spPr>
        <a:xfrm>
          <a:off x="2641111" y="166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147416</xdr:rowOff>
    </xdr:from>
    <xdr:to>
      <xdr:col>3</xdr:col>
      <xdr:colOff>3175</xdr:colOff>
      <xdr:row>97</xdr:row>
      <xdr:rowOff>77566</xdr:rowOff>
    </xdr:to>
    <xdr:sp macro="" textlink="">
      <xdr:nvSpPr>
        <xdr:cNvPr id="250" name="円/楕円 249"/>
        <xdr:cNvSpPr/>
      </xdr:nvSpPr>
      <xdr:spPr>
        <a:xfrm>
          <a:off x="1968500" y="166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68693</xdr:rowOff>
    </xdr:from>
    <xdr:ext cx="534377" cy="259045"/>
    <xdr:sp macro="" textlink="">
      <xdr:nvSpPr>
        <xdr:cNvPr id="251" name="テキスト ボックス 250"/>
        <xdr:cNvSpPr txBox="1"/>
      </xdr:nvSpPr>
      <xdr:spPr>
        <a:xfrm>
          <a:off x="1752111" y="166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152879</xdr:rowOff>
    </xdr:from>
    <xdr:to>
      <xdr:col>1</xdr:col>
      <xdr:colOff>485775</xdr:colOff>
      <xdr:row>97</xdr:row>
      <xdr:rowOff>83029</xdr:rowOff>
    </xdr:to>
    <xdr:sp macro="" textlink="">
      <xdr:nvSpPr>
        <xdr:cNvPr id="252" name="円/楕円 251"/>
        <xdr:cNvSpPr/>
      </xdr:nvSpPr>
      <xdr:spPr>
        <a:xfrm>
          <a:off x="1079500" y="166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74156</xdr:rowOff>
    </xdr:from>
    <xdr:ext cx="534377" cy="259045"/>
    <xdr:sp macro="" textlink="">
      <xdr:nvSpPr>
        <xdr:cNvPr id="253" name="テキスト ボックス 252"/>
        <xdr:cNvSpPr txBox="1"/>
      </xdr:nvSpPr>
      <xdr:spPr>
        <a:xfrm>
          <a:off x="863111" y="167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140353</xdr:rowOff>
    </xdr:from>
    <xdr:to>
      <xdr:col>15</xdr:col>
      <xdr:colOff>180975</xdr:colOff>
      <xdr:row>37</xdr:row>
      <xdr:rowOff>15276</xdr:rowOff>
    </xdr:to>
    <xdr:cxnSp macro="">
      <xdr:nvCxnSpPr>
        <xdr:cNvPr id="284" name="直線コネクタ 283"/>
        <xdr:cNvCxnSpPr/>
      </xdr:nvCxnSpPr>
      <xdr:spPr>
        <a:xfrm>
          <a:off x="9639300" y="6312553"/>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125004</xdr:rowOff>
    </xdr:from>
    <xdr:to>
      <xdr:col>14</xdr:col>
      <xdr:colOff>28575</xdr:colOff>
      <xdr:row>36</xdr:row>
      <xdr:rowOff>140353</xdr:rowOff>
    </xdr:to>
    <xdr:cxnSp macro="">
      <xdr:nvCxnSpPr>
        <xdr:cNvPr id="287" name="直線コネクタ 286"/>
        <xdr:cNvCxnSpPr/>
      </xdr:nvCxnSpPr>
      <xdr:spPr>
        <a:xfrm>
          <a:off x="8750300" y="6297204"/>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86142</xdr:rowOff>
    </xdr:from>
    <xdr:to>
      <xdr:col>12</xdr:col>
      <xdr:colOff>511175</xdr:colOff>
      <xdr:row>36</xdr:row>
      <xdr:rowOff>125004</xdr:rowOff>
    </xdr:to>
    <xdr:cxnSp macro="">
      <xdr:nvCxnSpPr>
        <xdr:cNvPr id="290" name="直線コネクタ 289"/>
        <xdr:cNvCxnSpPr/>
      </xdr:nvCxnSpPr>
      <xdr:spPr>
        <a:xfrm>
          <a:off x="7861300" y="5915442"/>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86142</xdr:rowOff>
    </xdr:from>
    <xdr:to>
      <xdr:col>11</xdr:col>
      <xdr:colOff>307975</xdr:colOff>
      <xdr:row>35</xdr:row>
      <xdr:rowOff>116187</xdr:rowOff>
    </xdr:to>
    <xdr:cxnSp macro="">
      <xdr:nvCxnSpPr>
        <xdr:cNvPr id="293" name="直線コネクタ 292"/>
        <xdr:cNvCxnSpPr/>
      </xdr:nvCxnSpPr>
      <xdr:spPr>
        <a:xfrm flipV="1">
          <a:off x="6972300" y="5915442"/>
          <a:ext cx="889000" cy="20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135926</xdr:rowOff>
    </xdr:from>
    <xdr:to>
      <xdr:col>15</xdr:col>
      <xdr:colOff>231775</xdr:colOff>
      <xdr:row>37</xdr:row>
      <xdr:rowOff>66076</xdr:rowOff>
    </xdr:to>
    <xdr:sp macro="" textlink="">
      <xdr:nvSpPr>
        <xdr:cNvPr id="303" name="円/楕円 302"/>
        <xdr:cNvSpPr/>
      </xdr:nvSpPr>
      <xdr:spPr>
        <a:xfrm>
          <a:off x="104267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158803</xdr:rowOff>
    </xdr:from>
    <xdr:ext cx="469744" cy="259045"/>
    <xdr:sp macro="" textlink="">
      <xdr:nvSpPr>
        <xdr:cNvPr id="304" name="労働費該当値テキスト"/>
        <xdr:cNvSpPr txBox="1"/>
      </xdr:nvSpPr>
      <xdr:spPr>
        <a:xfrm>
          <a:off x="10528300" y="61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89553</xdr:rowOff>
    </xdr:from>
    <xdr:to>
      <xdr:col>14</xdr:col>
      <xdr:colOff>79375</xdr:colOff>
      <xdr:row>37</xdr:row>
      <xdr:rowOff>19703</xdr:rowOff>
    </xdr:to>
    <xdr:sp macro="" textlink="">
      <xdr:nvSpPr>
        <xdr:cNvPr id="305" name="円/楕円 304"/>
        <xdr:cNvSpPr/>
      </xdr:nvSpPr>
      <xdr:spPr>
        <a:xfrm>
          <a:off x="9588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36230</xdr:rowOff>
    </xdr:from>
    <xdr:ext cx="469744" cy="259045"/>
    <xdr:sp macro="" textlink="">
      <xdr:nvSpPr>
        <xdr:cNvPr id="306" name="テキスト ボックス 305"/>
        <xdr:cNvSpPr txBox="1"/>
      </xdr:nvSpPr>
      <xdr:spPr>
        <a:xfrm>
          <a:off x="9404427" y="603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74204</xdr:rowOff>
    </xdr:from>
    <xdr:to>
      <xdr:col>12</xdr:col>
      <xdr:colOff>561975</xdr:colOff>
      <xdr:row>37</xdr:row>
      <xdr:rowOff>4354</xdr:rowOff>
    </xdr:to>
    <xdr:sp macro="" textlink="">
      <xdr:nvSpPr>
        <xdr:cNvPr id="307" name="円/楕円 306"/>
        <xdr:cNvSpPr/>
      </xdr:nvSpPr>
      <xdr:spPr>
        <a:xfrm>
          <a:off x="8699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166931</xdr:rowOff>
    </xdr:from>
    <xdr:ext cx="469744" cy="259045"/>
    <xdr:sp macro="" textlink="">
      <xdr:nvSpPr>
        <xdr:cNvPr id="308" name="テキスト ボックス 307"/>
        <xdr:cNvSpPr txBox="1"/>
      </xdr:nvSpPr>
      <xdr:spPr>
        <a:xfrm>
          <a:off x="8515427"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35342</xdr:rowOff>
    </xdr:from>
    <xdr:to>
      <xdr:col>11</xdr:col>
      <xdr:colOff>358775</xdr:colOff>
      <xdr:row>34</xdr:row>
      <xdr:rowOff>136942</xdr:rowOff>
    </xdr:to>
    <xdr:sp macro="" textlink="">
      <xdr:nvSpPr>
        <xdr:cNvPr id="309" name="円/楕円 308"/>
        <xdr:cNvSpPr/>
      </xdr:nvSpPr>
      <xdr:spPr>
        <a:xfrm>
          <a:off x="7810500" y="58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153469</xdr:rowOff>
    </xdr:from>
    <xdr:ext cx="469744" cy="259045"/>
    <xdr:sp macro="" textlink="">
      <xdr:nvSpPr>
        <xdr:cNvPr id="310" name="テキスト ボックス 309"/>
        <xdr:cNvSpPr txBox="1"/>
      </xdr:nvSpPr>
      <xdr:spPr>
        <a:xfrm>
          <a:off x="7626427" y="563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65387</xdr:rowOff>
    </xdr:from>
    <xdr:to>
      <xdr:col>10</xdr:col>
      <xdr:colOff>155575</xdr:colOff>
      <xdr:row>35</xdr:row>
      <xdr:rowOff>166987</xdr:rowOff>
    </xdr:to>
    <xdr:sp macro="" textlink="">
      <xdr:nvSpPr>
        <xdr:cNvPr id="311" name="円/楕円 310"/>
        <xdr:cNvSpPr/>
      </xdr:nvSpPr>
      <xdr:spPr>
        <a:xfrm>
          <a:off x="6921500" y="60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158114</xdr:rowOff>
    </xdr:from>
    <xdr:ext cx="469744" cy="259045"/>
    <xdr:sp macro="" textlink="">
      <xdr:nvSpPr>
        <xdr:cNvPr id="312" name="テキスト ボックス 311"/>
        <xdr:cNvSpPr txBox="1"/>
      </xdr:nvSpPr>
      <xdr:spPr>
        <a:xfrm>
          <a:off x="6737427" y="61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63564</xdr:rowOff>
    </xdr:from>
    <xdr:to>
      <xdr:col>15</xdr:col>
      <xdr:colOff>180975</xdr:colOff>
      <xdr:row>57</xdr:row>
      <xdr:rowOff>12</xdr:rowOff>
    </xdr:to>
    <xdr:cxnSp macro="">
      <xdr:nvCxnSpPr>
        <xdr:cNvPr id="341" name="直線コネクタ 340"/>
        <xdr:cNvCxnSpPr/>
      </xdr:nvCxnSpPr>
      <xdr:spPr>
        <a:xfrm flipV="1">
          <a:off x="9639300" y="9493314"/>
          <a:ext cx="838200" cy="2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xdr:rowOff>
    </xdr:from>
    <xdr:to>
      <xdr:col>14</xdr:col>
      <xdr:colOff>28575</xdr:colOff>
      <xdr:row>57</xdr:row>
      <xdr:rowOff>30962</xdr:rowOff>
    </xdr:to>
    <xdr:cxnSp macro="">
      <xdr:nvCxnSpPr>
        <xdr:cNvPr id="344" name="直線コネクタ 343"/>
        <xdr:cNvCxnSpPr/>
      </xdr:nvCxnSpPr>
      <xdr:spPr>
        <a:xfrm flipV="1">
          <a:off x="8750300" y="9772662"/>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149834</xdr:rowOff>
    </xdr:from>
    <xdr:to>
      <xdr:col>12</xdr:col>
      <xdr:colOff>511175</xdr:colOff>
      <xdr:row>57</xdr:row>
      <xdr:rowOff>30962</xdr:rowOff>
    </xdr:to>
    <xdr:cxnSp macro="">
      <xdr:nvCxnSpPr>
        <xdr:cNvPr id="347" name="直線コネクタ 346"/>
        <xdr:cNvCxnSpPr/>
      </xdr:nvCxnSpPr>
      <xdr:spPr>
        <a:xfrm>
          <a:off x="7861300" y="975103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149834</xdr:rowOff>
    </xdr:from>
    <xdr:to>
      <xdr:col>11</xdr:col>
      <xdr:colOff>307975</xdr:colOff>
      <xdr:row>57</xdr:row>
      <xdr:rowOff>62827</xdr:rowOff>
    </xdr:to>
    <xdr:cxnSp macro="">
      <xdr:nvCxnSpPr>
        <xdr:cNvPr id="350" name="直線コネクタ 349"/>
        <xdr:cNvCxnSpPr/>
      </xdr:nvCxnSpPr>
      <xdr:spPr>
        <a:xfrm flipV="1">
          <a:off x="6972300" y="9751034"/>
          <a:ext cx="889000" cy="8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12764</xdr:rowOff>
    </xdr:from>
    <xdr:to>
      <xdr:col>15</xdr:col>
      <xdr:colOff>231775</xdr:colOff>
      <xdr:row>55</xdr:row>
      <xdr:rowOff>114364</xdr:rowOff>
    </xdr:to>
    <xdr:sp macro="" textlink="">
      <xdr:nvSpPr>
        <xdr:cNvPr id="360" name="円/楕円 359"/>
        <xdr:cNvSpPr/>
      </xdr:nvSpPr>
      <xdr:spPr>
        <a:xfrm>
          <a:off x="10426700" y="94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35641</xdr:rowOff>
    </xdr:from>
    <xdr:ext cx="534377" cy="259045"/>
    <xdr:sp macro="" textlink="">
      <xdr:nvSpPr>
        <xdr:cNvPr id="361" name="農林水産業費該当値テキスト"/>
        <xdr:cNvSpPr txBox="1"/>
      </xdr:nvSpPr>
      <xdr:spPr>
        <a:xfrm>
          <a:off x="10528300" y="92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120662</xdr:rowOff>
    </xdr:from>
    <xdr:to>
      <xdr:col>14</xdr:col>
      <xdr:colOff>79375</xdr:colOff>
      <xdr:row>57</xdr:row>
      <xdr:rowOff>50812</xdr:rowOff>
    </xdr:to>
    <xdr:sp macro="" textlink="">
      <xdr:nvSpPr>
        <xdr:cNvPr id="362" name="円/楕円 361"/>
        <xdr:cNvSpPr/>
      </xdr:nvSpPr>
      <xdr:spPr>
        <a:xfrm>
          <a:off x="9588500" y="97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41939</xdr:rowOff>
    </xdr:from>
    <xdr:ext cx="534377" cy="259045"/>
    <xdr:sp macro="" textlink="">
      <xdr:nvSpPr>
        <xdr:cNvPr id="363" name="テキスト ボックス 362"/>
        <xdr:cNvSpPr txBox="1"/>
      </xdr:nvSpPr>
      <xdr:spPr>
        <a:xfrm>
          <a:off x="9372111" y="98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151612</xdr:rowOff>
    </xdr:from>
    <xdr:to>
      <xdr:col>12</xdr:col>
      <xdr:colOff>561975</xdr:colOff>
      <xdr:row>57</xdr:row>
      <xdr:rowOff>81762</xdr:rowOff>
    </xdr:to>
    <xdr:sp macro="" textlink="">
      <xdr:nvSpPr>
        <xdr:cNvPr id="364" name="円/楕円 363"/>
        <xdr:cNvSpPr/>
      </xdr:nvSpPr>
      <xdr:spPr>
        <a:xfrm>
          <a:off x="86995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72889</xdr:rowOff>
    </xdr:from>
    <xdr:ext cx="534377" cy="259045"/>
    <xdr:sp macro="" textlink="">
      <xdr:nvSpPr>
        <xdr:cNvPr id="365" name="テキスト ボックス 364"/>
        <xdr:cNvSpPr txBox="1"/>
      </xdr:nvSpPr>
      <xdr:spPr>
        <a:xfrm>
          <a:off x="8483111" y="98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99034</xdr:rowOff>
    </xdr:from>
    <xdr:to>
      <xdr:col>11</xdr:col>
      <xdr:colOff>358775</xdr:colOff>
      <xdr:row>57</xdr:row>
      <xdr:rowOff>29184</xdr:rowOff>
    </xdr:to>
    <xdr:sp macro="" textlink="">
      <xdr:nvSpPr>
        <xdr:cNvPr id="366" name="円/楕円 365"/>
        <xdr:cNvSpPr/>
      </xdr:nvSpPr>
      <xdr:spPr>
        <a:xfrm>
          <a:off x="7810500" y="97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45711</xdr:rowOff>
    </xdr:from>
    <xdr:ext cx="534377" cy="259045"/>
    <xdr:sp macro="" textlink="">
      <xdr:nvSpPr>
        <xdr:cNvPr id="367" name="テキスト ボックス 366"/>
        <xdr:cNvSpPr txBox="1"/>
      </xdr:nvSpPr>
      <xdr:spPr>
        <a:xfrm>
          <a:off x="7594111" y="94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12027</xdr:rowOff>
    </xdr:from>
    <xdr:to>
      <xdr:col>10</xdr:col>
      <xdr:colOff>155575</xdr:colOff>
      <xdr:row>57</xdr:row>
      <xdr:rowOff>113627</xdr:rowOff>
    </xdr:to>
    <xdr:sp macro="" textlink="">
      <xdr:nvSpPr>
        <xdr:cNvPr id="368" name="円/楕円 367"/>
        <xdr:cNvSpPr/>
      </xdr:nvSpPr>
      <xdr:spPr>
        <a:xfrm>
          <a:off x="6921500" y="97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104754</xdr:rowOff>
    </xdr:from>
    <xdr:ext cx="534377" cy="259045"/>
    <xdr:sp macro="" textlink="">
      <xdr:nvSpPr>
        <xdr:cNvPr id="369" name="テキスト ボックス 368"/>
        <xdr:cNvSpPr txBox="1"/>
      </xdr:nvSpPr>
      <xdr:spPr>
        <a:xfrm>
          <a:off x="6705111" y="98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39852</xdr:rowOff>
    </xdr:from>
    <xdr:to>
      <xdr:col>15</xdr:col>
      <xdr:colOff>180975</xdr:colOff>
      <xdr:row>78</xdr:row>
      <xdr:rowOff>52070</xdr:rowOff>
    </xdr:to>
    <xdr:cxnSp macro="">
      <xdr:nvCxnSpPr>
        <xdr:cNvPr id="398" name="直線コネクタ 397"/>
        <xdr:cNvCxnSpPr/>
      </xdr:nvCxnSpPr>
      <xdr:spPr>
        <a:xfrm>
          <a:off x="9639300" y="13412952"/>
          <a:ext cx="8382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63843</xdr:rowOff>
    </xdr:from>
    <xdr:to>
      <xdr:col>14</xdr:col>
      <xdr:colOff>28575</xdr:colOff>
      <xdr:row>78</xdr:row>
      <xdr:rowOff>39852</xdr:rowOff>
    </xdr:to>
    <xdr:cxnSp macro="">
      <xdr:nvCxnSpPr>
        <xdr:cNvPr id="401" name="直線コネクタ 400"/>
        <xdr:cNvCxnSpPr/>
      </xdr:nvCxnSpPr>
      <xdr:spPr>
        <a:xfrm>
          <a:off x="8750300" y="13265493"/>
          <a:ext cx="889000" cy="1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15875</xdr:rowOff>
    </xdr:from>
    <xdr:to>
      <xdr:col>12</xdr:col>
      <xdr:colOff>511175</xdr:colOff>
      <xdr:row>77</xdr:row>
      <xdr:rowOff>63843</xdr:rowOff>
    </xdr:to>
    <xdr:cxnSp macro="">
      <xdr:nvCxnSpPr>
        <xdr:cNvPr id="404" name="直線コネクタ 403"/>
        <xdr:cNvCxnSpPr/>
      </xdr:nvCxnSpPr>
      <xdr:spPr>
        <a:xfrm>
          <a:off x="7861300" y="13046075"/>
          <a:ext cx="889000" cy="2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15875</xdr:rowOff>
    </xdr:from>
    <xdr:to>
      <xdr:col>11</xdr:col>
      <xdr:colOff>307975</xdr:colOff>
      <xdr:row>78</xdr:row>
      <xdr:rowOff>20383</xdr:rowOff>
    </xdr:to>
    <xdr:cxnSp macro="">
      <xdr:nvCxnSpPr>
        <xdr:cNvPr id="407" name="直線コネクタ 406"/>
        <xdr:cNvCxnSpPr/>
      </xdr:nvCxnSpPr>
      <xdr:spPr>
        <a:xfrm flipV="1">
          <a:off x="6972300" y="13046075"/>
          <a:ext cx="889000" cy="3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1270</xdr:rowOff>
    </xdr:from>
    <xdr:to>
      <xdr:col>15</xdr:col>
      <xdr:colOff>231775</xdr:colOff>
      <xdr:row>78</xdr:row>
      <xdr:rowOff>102870</xdr:rowOff>
    </xdr:to>
    <xdr:sp macro="" textlink="">
      <xdr:nvSpPr>
        <xdr:cNvPr id="417" name="円/楕円 416"/>
        <xdr:cNvSpPr/>
      </xdr:nvSpPr>
      <xdr:spPr>
        <a:xfrm>
          <a:off x="104267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151147</xdr:rowOff>
    </xdr:from>
    <xdr:ext cx="534377" cy="259045"/>
    <xdr:sp macro="" textlink="">
      <xdr:nvSpPr>
        <xdr:cNvPr id="418" name="商工費該当値テキスト"/>
        <xdr:cNvSpPr txBox="1"/>
      </xdr:nvSpPr>
      <xdr:spPr>
        <a:xfrm>
          <a:off x="10528300" y="133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160502</xdr:rowOff>
    </xdr:from>
    <xdr:to>
      <xdr:col>14</xdr:col>
      <xdr:colOff>79375</xdr:colOff>
      <xdr:row>78</xdr:row>
      <xdr:rowOff>90652</xdr:rowOff>
    </xdr:to>
    <xdr:sp macro="" textlink="">
      <xdr:nvSpPr>
        <xdr:cNvPr id="419" name="円/楕円 418"/>
        <xdr:cNvSpPr/>
      </xdr:nvSpPr>
      <xdr:spPr>
        <a:xfrm>
          <a:off x="9588500" y="133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81779</xdr:rowOff>
    </xdr:from>
    <xdr:ext cx="534377" cy="259045"/>
    <xdr:sp macro="" textlink="">
      <xdr:nvSpPr>
        <xdr:cNvPr id="420" name="テキスト ボックス 419"/>
        <xdr:cNvSpPr txBox="1"/>
      </xdr:nvSpPr>
      <xdr:spPr>
        <a:xfrm>
          <a:off x="9372111" y="134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13043</xdr:rowOff>
    </xdr:from>
    <xdr:to>
      <xdr:col>12</xdr:col>
      <xdr:colOff>561975</xdr:colOff>
      <xdr:row>77</xdr:row>
      <xdr:rowOff>114643</xdr:rowOff>
    </xdr:to>
    <xdr:sp macro="" textlink="">
      <xdr:nvSpPr>
        <xdr:cNvPr id="421" name="円/楕円 420"/>
        <xdr:cNvSpPr/>
      </xdr:nvSpPr>
      <xdr:spPr>
        <a:xfrm>
          <a:off x="8699500" y="132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131170</xdr:rowOff>
    </xdr:from>
    <xdr:ext cx="534377" cy="259045"/>
    <xdr:sp macro="" textlink="">
      <xdr:nvSpPr>
        <xdr:cNvPr id="422" name="テキスト ボックス 421"/>
        <xdr:cNvSpPr txBox="1"/>
      </xdr:nvSpPr>
      <xdr:spPr>
        <a:xfrm>
          <a:off x="8483111" y="129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136525</xdr:rowOff>
    </xdr:from>
    <xdr:to>
      <xdr:col>11</xdr:col>
      <xdr:colOff>358775</xdr:colOff>
      <xdr:row>76</xdr:row>
      <xdr:rowOff>66675</xdr:rowOff>
    </xdr:to>
    <xdr:sp macro="" textlink="">
      <xdr:nvSpPr>
        <xdr:cNvPr id="423" name="円/楕円 422"/>
        <xdr:cNvSpPr/>
      </xdr:nvSpPr>
      <xdr:spPr>
        <a:xfrm>
          <a:off x="78105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83202</xdr:rowOff>
    </xdr:from>
    <xdr:ext cx="534377" cy="259045"/>
    <xdr:sp macro="" textlink="">
      <xdr:nvSpPr>
        <xdr:cNvPr id="424" name="テキスト ボックス 423"/>
        <xdr:cNvSpPr txBox="1"/>
      </xdr:nvSpPr>
      <xdr:spPr>
        <a:xfrm>
          <a:off x="7594111" y="127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141033</xdr:rowOff>
    </xdr:from>
    <xdr:to>
      <xdr:col>10</xdr:col>
      <xdr:colOff>155575</xdr:colOff>
      <xdr:row>78</xdr:row>
      <xdr:rowOff>71183</xdr:rowOff>
    </xdr:to>
    <xdr:sp macro="" textlink="">
      <xdr:nvSpPr>
        <xdr:cNvPr id="425" name="円/楕円 424"/>
        <xdr:cNvSpPr/>
      </xdr:nvSpPr>
      <xdr:spPr>
        <a:xfrm>
          <a:off x="6921500" y="133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87710</xdr:rowOff>
    </xdr:from>
    <xdr:ext cx="534377" cy="259045"/>
    <xdr:sp macro="" textlink="">
      <xdr:nvSpPr>
        <xdr:cNvPr id="426" name="テキスト ボックス 425"/>
        <xdr:cNvSpPr txBox="1"/>
      </xdr:nvSpPr>
      <xdr:spPr>
        <a:xfrm>
          <a:off x="6705111" y="131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48546</xdr:rowOff>
    </xdr:from>
    <xdr:to>
      <xdr:col>15</xdr:col>
      <xdr:colOff>180975</xdr:colOff>
      <xdr:row>95</xdr:row>
      <xdr:rowOff>130490</xdr:rowOff>
    </xdr:to>
    <xdr:cxnSp macro="">
      <xdr:nvCxnSpPr>
        <xdr:cNvPr id="459" name="直線コネクタ 458"/>
        <xdr:cNvCxnSpPr/>
      </xdr:nvCxnSpPr>
      <xdr:spPr>
        <a:xfrm flipV="1">
          <a:off x="9639300" y="16336296"/>
          <a:ext cx="838200" cy="8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122537</xdr:rowOff>
    </xdr:from>
    <xdr:to>
      <xdr:col>14</xdr:col>
      <xdr:colOff>28575</xdr:colOff>
      <xdr:row>95</xdr:row>
      <xdr:rowOff>130490</xdr:rowOff>
    </xdr:to>
    <xdr:cxnSp macro="">
      <xdr:nvCxnSpPr>
        <xdr:cNvPr id="462" name="直線コネクタ 461"/>
        <xdr:cNvCxnSpPr/>
      </xdr:nvCxnSpPr>
      <xdr:spPr>
        <a:xfrm>
          <a:off x="8750300" y="16410287"/>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122537</xdr:rowOff>
    </xdr:from>
    <xdr:to>
      <xdr:col>12</xdr:col>
      <xdr:colOff>511175</xdr:colOff>
      <xdr:row>96</xdr:row>
      <xdr:rowOff>54871</xdr:rowOff>
    </xdr:to>
    <xdr:cxnSp macro="">
      <xdr:nvCxnSpPr>
        <xdr:cNvPr id="465" name="直線コネクタ 464"/>
        <xdr:cNvCxnSpPr/>
      </xdr:nvCxnSpPr>
      <xdr:spPr>
        <a:xfrm flipV="1">
          <a:off x="7861300" y="16410287"/>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54871</xdr:rowOff>
    </xdr:from>
    <xdr:to>
      <xdr:col>11</xdr:col>
      <xdr:colOff>307975</xdr:colOff>
      <xdr:row>96</xdr:row>
      <xdr:rowOff>81341</xdr:rowOff>
    </xdr:to>
    <xdr:cxnSp macro="">
      <xdr:nvCxnSpPr>
        <xdr:cNvPr id="468" name="直線コネクタ 467"/>
        <xdr:cNvCxnSpPr/>
      </xdr:nvCxnSpPr>
      <xdr:spPr>
        <a:xfrm flipV="1">
          <a:off x="6972300" y="16514071"/>
          <a:ext cx="889000" cy="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169196</xdr:rowOff>
    </xdr:from>
    <xdr:to>
      <xdr:col>15</xdr:col>
      <xdr:colOff>231775</xdr:colOff>
      <xdr:row>95</xdr:row>
      <xdr:rowOff>99346</xdr:rowOff>
    </xdr:to>
    <xdr:sp macro="" textlink="">
      <xdr:nvSpPr>
        <xdr:cNvPr id="478" name="円/楕円 477"/>
        <xdr:cNvSpPr/>
      </xdr:nvSpPr>
      <xdr:spPr>
        <a:xfrm>
          <a:off x="10426700" y="162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20623</xdr:rowOff>
    </xdr:from>
    <xdr:ext cx="534377" cy="259045"/>
    <xdr:sp macro="" textlink="">
      <xdr:nvSpPr>
        <xdr:cNvPr id="479" name="土木費該当値テキスト"/>
        <xdr:cNvSpPr txBox="1"/>
      </xdr:nvSpPr>
      <xdr:spPr>
        <a:xfrm>
          <a:off x="10528300" y="161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81,570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79690</xdr:rowOff>
    </xdr:from>
    <xdr:to>
      <xdr:col>14</xdr:col>
      <xdr:colOff>79375</xdr:colOff>
      <xdr:row>96</xdr:row>
      <xdr:rowOff>9840</xdr:rowOff>
    </xdr:to>
    <xdr:sp macro="" textlink="">
      <xdr:nvSpPr>
        <xdr:cNvPr id="480" name="円/楕円 479"/>
        <xdr:cNvSpPr/>
      </xdr:nvSpPr>
      <xdr:spPr>
        <a:xfrm>
          <a:off x="9588500" y="163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26367</xdr:rowOff>
    </xdr:from>
    <xdr:ext cx="534377" cy="259045"/>
    <xdr:sp macro="" textlink="">
      <xdr:nvSpPr>
        <xdr:cNvPr id="481" name="テキスト ボックス 480"/>
        <xdr:cNvSpPr txBox="1"/>
      </xdr:nvSpPr>
      <xdr:spPr>
        <a:xfrm>
          <a:off x="9372111" y="161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71737</xdr:rowOff>
    </xdr:from>
    <xdr:to>
      <xdr:col>12</xdr:col>
      <xdr:colOff>561975</xdr:colOff>
      <xdr:row>96</xdr:row>
      <xdr:rowOff>1887</xdr:rowOff>
    </xdr:to>
    <xdr:sp macro="" textlink="">
      <xdr:nvSpPr>
        <xdr:cNvPr id="482" name="円/楕円 481"/>
        <xdr:cNvSpPr/>
      </xdr:nvSpPr>
      <xdr:spPr>
        <a:xfrm>
          <a:off x="8699500" y="163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18414</xdr:rowOff>
    </xdr:from>
    <xdr:ext cx="534377" cy="259045"/>
    <xdr:sp macro="" textlink="">
      <xdr:nvSpPr>
        <xdr:cNvPr id="483" name="テキスト ボックス 482"/>
        <xdr:cNvSpPr txBox="1"/>
      </xdr:nvSpPr>
      <xdr:spPr>
        <a:xfrm>
          <a:off x="8483111" y="161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4071</xdr:rowOff>
    </xdr:from>
    <xdr:to>
      <xdr:col>11</xdr:col>
      <xdr:colOff>358775</xdr:colOff>
      <xdr:row>96</xdr:row>
      <xdr:rowOff>105671</xdr:rowOff>
    </xdr:to>
    <xdr:sp macro="" textlink="">
      <xdr:nvSpPr>
        <xdr:cNvPr id="484" name="円/楕円 483"/>
        <xdr:cNvSpPr/>
      </xdr:nvSpPr>
      <xdr:spPr>
        <a:xfrm>
          <a:off x="7810500" y="164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122198</xdr:rowOff>
    </xdr:from>
    <xdr:ext cx="534377" cy="259045"/>
    <xdr:sp macro="" textlink="">
      <xdr:nvSpPr>
        <xdr:cNvPr id="485" name="テキスト ボックス 484"/>
        <xdr:cNvSpPr txBox="1"/>
      </xdr:nvSpPr>
      <xdr:spPr>
        <a:xfrm>
          <a:off x="7594111" y="162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30541</xdr:rowOff>
    </xdr:from>
    <xdr:to>
      <xdr:col>10</xdr:col>
      <xdr:colOff>155575</xdr:colOff>
      <xdr:row>96</xdr:row>
      <xdr:rowOff>132141</xdr:rowOff>
    </xdr:to>
    <xdr:sp macro="" textlink="">
      <xdr:nvSpPr>
        <xdr:cNvPr id="486" name="円/楕円 485"/>
        <xdr:cNvSpPr/>
      </xdr:nvSpPr>
      <xdr:spPr>
        <a:xfrm>
          <a:off x="6921500" y="164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148668</xdr:rowOff>
    </xdr:from>
    <xdr:ext cx="534377" cy="259045"/>
    <xdr:sp macro="" textlink="">
      <xdr:nvSpPr>
        <xdr:cNvPr id="487" name="テキスト ボックス 486"/>
        <xdr:cNvSpPr txBox="1"/>
      </xdr:nvSpPr>
      <xdr:spPr>
        <a:xfrm>
          <a:off x="6705111" y="162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56134</xdr:rowOff>
    </xdr:from>
    <xdr:to>
      <xdr:col>23</xdr:col>
      <xdr:colOff>516889</xdr:colOff>
      <xdr:row>38</xdr:row>
      <xdr:rowOff>90653</xdr:rowOff>
    </xdr:to>
    <xdr:cxnSp macro="">
      <xdr:nvCxnSpPr>
        <xdr:cNvPr id="511" name="直線コネクタ 510"/>
        <xdr:cNvCxnSpPr/>
      </xdr:nvCxnSpPr>
      <xdr:spPr>
        <a:xfrm flipV="1">
          <a:off x="16317595" y="5371084"/>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94480</xdr:rowOff>
    </xdr:from>
    <xdr:ext cx="469744" cy="259045"/>
    <xdr:sp macro="" textlink="">
      <xdr:nvSpPr>
        <xdr:cNvPr id="512" name="消防費最小値テキスト"/>
        <xdr:cNvSpPr txBox="1"/>
      </xdr:nvSpPr>
      <xdr:spPr>
        <a:xfrm>
          <a:off x="16370300" y="66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90653</xdr:rowOff>
    </xdr:from>
    <xdr:to>
      <xdr:col>23</xdr:col>
      <xdr:colOff>606425</xdr:colOff>
      <xdr:row>38</xdr:row>
      <xdr:rowOff>90653</xdr:rowOff>
    </xdr:to>
    <xdr:cxnSp macro="">
      <xdr:nvCxnSpPr>
        <xdr:cNvPr id="513" name="直線コネクタ 512"/>
        <xdr:cNvCxnSpPr/>
      </xdr:nvCxnSpPr>
      <xdr:spPr>
        <a:xfrm>
          <a:off x="16230600" y="660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2811</xdr:rowOff>
    </xdr:from>
    <xdr:ext cx="599010" cy="259045"/>
    <xdr:sp macro="" textlink="">
      <xdr:nvSpPr>
        <xdr:cNvPr id="514" name="消防費最大値テキスト"/>
        <xdr:cNvSpPr txBox="1"/>
      </xdr:nvSpPr>
      <xdr:spPr>
        <a:xfrm>
          <a:off x="16370300" y="514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31</xdr:row>
      <xdr:rowOff>56134</xdr:rowOff>
    </xdr:from>
    <xdr:to>
      <xdr:col>23</xdr:col>
      <xdr:colOff>606425</xdr:colOff>
      <xdr:row>31</xdr:row>
      <xdr:rowOff>56134</xdr:rowOff>
    </xdr:to>
    <xdr:cxnSp macro="">
      <xdr:nvCxnSpPr>
        <xdr:cNvPr id="515" name="直線コネクタ 514"/>
        <xdr:cNvCxnSpPr/>
      </xdr:nvCxnSpPr>
      <xdr:spPr>
        <a:xfrm>
          <a:off x="16230600" y="537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108610</xdr:rowOff>
    </xdr:from>
    <xdr:to>
      <xdr:col>23</xdr:col>
      <xdr:colOff>517525</xdr:colOff>
      <xdr:row>39</xdr:row>
      <xdr:rowOff>44450</xdr:rowOff>
    </xdr:to>
    <xdr:cxnSp macro="">
      <xdr:nvCxnSpPr>
        <xdr:cNvPr id="516" name="直線コネクタ 515"/>
        <xdr:cNvCxnSpPr/>
      </xdr:nvCxnSpPr>
      <xdr:spPr>
        <a:xfrm flipV="1">
          <a:off x="15481300" y="6452260"/>
          <a:ext cx="838200" cy="2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54017</xdr:rowOff>
    </xdr:from>
    <xdr:ext cx="534377" cy="259045"/>
    <xdr:sp macro="" textlink="">
      <xdr:nvSpPr>
        <xdr:cNvPr id="517" name="消防費平均値テキスト"/>
        <xdr:cNvSpPr txBox="1"/>
      </xdr:nvSpPr>
      <xdr:spPr>
        <a:xfrm>
          <a:off x="16370300" y="6226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31140</xdr:rowOff>
    </xdr:from>
    <xdr:to>
      <xdr:col>23</xdr:col>
      <xdr:colOff>568325</xdr:colOff>
      <xdr:row>37</xdr:row>
      <xdr:rowOff>132740</xdr:rowOff>
    </xdr:to>
    <xdr:sp macro="" textlink="">
      <xdr:nvSpPr>
        <xdr:cNvPr id="518" name="フローチャート : 判断 517"/>
        <xdr:cNvSpPr/>
      </xdr:nvSpPr>
      <xdr:spPr>
        <a:xfrm>
          <a:off x="16268700" y="63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24612</xdr:rowOff>
    </xdr:from>
    <xdr:to>
      <xdr:col>22</xdr:col>
      <xdr:colOff>415925</xdr:colOff>
      <xdr:row>37</xdr:row>
      <xdr:rowOff>126212</xdr:rowOff>
    </xdr:to>
    <xdr:sp macro="" textlink="">
      <xdr:nvSpPr>
        <xdr:cNvPr id="520" name="フローチャート : 判断 519"/>
        <xdr:cNvSpPr/>
      </xdr:nvSpPr>
      <xdr:spPr>
        <a:xfrm>
          <a:off x="15430500" y="63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142739</xdr:rowOff>
    </xdr:from>
    <xdr:ext cx="534377" cy="259045"/>
    <xdr:sp macro="" textlink="">
      <xdr:nvSpPr>
        <xdr:cNvPr id="521" name="テキスト ボックス 520"/>
        <xdr:cNvSpPr txBox="1"/>
      </xdr:nvSpPr>
      <xdr:spPr>
        <a:xfrm>
          <a:off x="15214111" y="61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42570</xdr:rowOff>
    </xdr:from>
    <xdr:to>
      <xdr:col>21</xdr:col>
      <xdr:colOff>161925</xdr:colOff>
      <xdr:row>39</xdr:row>
      <xdr:rowOff>44450</xdr:rowOff>
    </xdr:to>
    <xdr:cxnSp macro="">
      <xdr:nvCxnSpPr>
        <xdr:cNvPr id="522" name="直線コネクタ 521"/>
        <xdr:cNvCxnSpPr/>
      </xdr:nvCxnSpPr>
      <xdr:spPr>
        <a:xfrm>
          <a:off x="13703300" y="6729120"/>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20003</xdr:rowOff>
    </xdr:from>
    <xdr:to>
      <xdr:col>21</xdr:col>
      <xdr:colOff>212725</xdr:colOff>
      <xdr:row>37</xdr:row>
      <xdr:rowOff>121603</xdr:rowOff>
    </xdr:to>
    <xdr:sp macro="" textlink="">
      <xdr:nvSpPr>
        <xdr:cNvPr id="523" name="フローチャート : 判断 522"/>
        <xdr:cNvSpPr/>
      </xdr:nvSpPr>
      <xdr:spPr>
        <a:xfrm>
          <a:off x="14541500" y="636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138130</xdr:rowOff>
    </xdr:from>
    <xdr:ext cx="534377" cy="259045"/>
    <xdr:sp macro="" textlink="">
      <xdr:nvSpPr>
        <xdr:cNvPr id="524" name="テキスト ボックス 523"/>
        <xdr:cNvSpPr txBox="1"/>
      </xdr:nvSpPr>
      <xdr:spPr>
        <a:xfrm>
          <a:off x="14325111" y="61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42570</xdr:rowOff>
    </xdr:from>
    <xdr:to>
      <xdr:col>19</xdr:col>
      <xdr:colOff>644525</xdr:colOff>
      <xdr:row>39</xdr:row>
      <xdr:rowOff>42570</xdr:rowOff>
    </xdr:to>
    <xdr:cxnSp macro="">
      <xdr:nvCxnSpPr>
        <xdr:cNvPr id="525" name="直線コネクタ 524"/>
        <xdr:cNvCxnSpPr/>
      </xdr:nvCxnSpPr>
      <xdr:spPr>
        <a:xfrm>
          <a:off x="12814300" y="672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31166</xdr:rowOff>
    </xdr:from>
    <xdr:to>
      <xdr:col>20</xdr:col>
      <xdr:colOff>9525</xdr:colOff>
      <xdr:row>37</xdr:row>
      <xdr:rowOff>132766</xdr:rowOff>
    </xdr:to>
    <xdr:sp macro="" textlink="">
      <xdr:nvSpPr>
        <xdr:cNvPr id="526" name="フローチャート : 判断 525"/>
        <xdr:cNvSpPr/>
      </xdr:nvSpPr>
      <xdr:spPr>
        <a:xfrm>
          <a:off x="13652500" y="63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149293</xdr:rowOff>
    </xdr:from>
    <xdr:ext cx="534377" cy="259045"/>
    <xdr:sp macro="" textlink="">
      <xdr:nvSpPr>
        <xdr:cNvPr id="527" name="テキスト ボックス 526"/>
        <xdr:cNvSpPr txBox="1"/>
      </xdr:nvSpPr>
      <xdr:spPr>
        <a:xfrm>
          <a:off x="13436111" y="61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58382</xdr:rowOff>
    </xdr:from>
    <xdr:to>
      <xdr:col>18</xdr:col>
      <xdr:colOff>492125</xdr:colOff>
      <xdr:row>37</xdr:row>
      <xdr:rowOff>159982</xdr:rowOff>
    </xdr:to>
    <xdr:sp macro="" textlink="">
      <xdr:nvSpPr>
        <xdr:cNvPr id="528" name="フローチャート : 判断 527"/>
        <xdr:cNvSpPr/>
      </xdr:nvSpPr>
      <xdr:spPr>
        <a:xfrm>
          <a:off x="12763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5059</xdr:rowOff>
    </xdr:from>
    <xdr:ext cx="534377" cy="259045"/>
    <xdr:sp macro="" textlink="">
      <xdr:nvSpPr>
        <xdr:cNvPr id="529" name="テキスト ボックス 528"/>
        <xdr:cNvSpPr txBox="1"/>
      </xdr:nvSpPr>
      <xdr:spPr>
        <a:xfrm>
          <a:off x="12547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57810</xdr:rowOff>
    </xdr:from>
    <xdr:to>
      <xdr:col>23</xdr:col>
      <xdr:colOff>568325</xdr:colOff>
      <xdr:row>37</xdr:row>
      <xdr:rowOff>159410</xdr:rowOff>
    </xdr:to>
    <xdr:sp macro="" textlink="">
      <xdr:nvSpPr>
        <xdr:cNvPr id="535" name="円/楕円 534"/>
        <xdr:cNvSpPr/>
      </xdr:nvSpPr>
      <xdr:spPr>
        <a:xfrm>
          <a:off x="162687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36237</xdr:rowOff>
    </xdr:from>
    <xdr:ext cx="534377" cy="259045"/>
    <xdr:sp macro="" textlink="">
      <xdr:nvSpPr>
        <xdr:cNvPr id="536" name="消防費該当値テキスト"/>
        <xdr:cNvSpPr txBox="1"/>
      </xdr:nvSpPr>
      <xdr:spPr>
        <a:xfrm>
          <a:off x="16370300" y="63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7" name="円/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8" name="テキスト ボックス 53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9" name="円/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40" name="テキスト ボックス 53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163220</xdr:rowOff>
    </xdr:from>
    <xdr:to>
      <xdr:col>20</xdr:col>
      <xdr:colOff>9525</xdr:colOff>
      <xdr:row>39</xdr:row>
      <xdr:rowOff>93370</xdr:rowOff>
    </xdr:to>
    <xdr:sp macro="" textlink="">
      <xdr:nvSpPr>
        <xdr:cNvPr id="541" name="円/楕円 540"/>
        <xdr:cNvSpPr/>
      </xdr:nvSpPr>
      <xdr:spPr>
        <a:xfrm>
          <a:off x="13652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84497</xdr:rowOff>
    </xdr:from>
    <xdr:ext cx="378565" cy="259045"/>
    <xdr:sp macro="" textlink="">
      <xdr:nvSpPr>
        <xdr:cNvPr id="542" name="テキスト ボックス 541"/>
        <xdr:cNvSpPr txBox="1"/>
      </xdr:nvSpPr>
      <xdr:spPr>
        <a:xfrm>
          <a:off x="13514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163220</xdr:rowOff>
    </xdr:from>
    <xdr:to>
      <xdr:col>18</xdr:col>
      <xdr:colOff>492125</xdr:colOff>
      <xdr:row>39</xdr:row>
      <xdr:rowOff>93370</xdr:rowOff>
    </xdr:to>
    <xdr:sp macro="" textlink="">
      <xdr:nvSpPr>
        <xdr:cNvPr id="543" name="円/楕円 542"/>
        <xdr:cNvSpPr/>
      </xdr:nvSpPr>
      <xdr:spPr>
        <a:xfrm>
          <a:off x="12763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84497</xdr:rowOff>
    </xdr:from>
    <xdr:ext cx="378565" cy="259045"/>
    <xdr:sp macro="" textlink="">
      <xdr:nvSpPr>
        <xdr:cNvPr id="544" name="テキスト ボックス 543"/>
        <xdr:cNvSpPr txBox="1"/>
      </xdr:nvSpPr>
      <xdr:spPr>
        <a:xfrm>
          <a:off x="12625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159321</xdr:rowOff>
    </xdr:from>
    <xdr:to>
      <xdr:col>23</xdr:col>
      <xdr:colOff>517525</xdr:colOff>
      <xdr:row>57</xdr:row>
      <xdr:rowOff>13840</xdr:rowOff>
    </xdr:to>
    <xdr:cxnSp macro="">
      <xdr:nvCxnSpPr>
        <xdr:cNvPr id="573" name="直線コネクタ 572"/>
        <xdr:cNvCxnSpPr/>
      </xdr:nvCxnSpPr>
      <xdr:spPr>
        <a:xfrm flipV="1">
          <a:off x="15481300" y="9760521"/>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98514</xdr:rowOff>
    </xdr:from>
    <xdr:to>
      <xdr:col>22</xdr:col>
      <xdr:colOff>365125</xdr:colOff>
      <xdr:row>57</xdr:row>
      <xdr:rowOff>13840</xdr:rowOff>
    </xdr:to>
    <xdr:cxnSp macro="">
      <xdr:nvCxnSpPr>
        <xdr:cNvPr id="576" name="直線コネクタ 575"/>
        <xdr:cNvCxnSpPr/>
      </xdr:nvCxnSpPr>
      <xdr:spPr>
        <a:xfrm>
          <a:off x="14592300" y="9528264"/>
          <a:ext cx="889000" cy="25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7" name="フローチャート : 判断 576"/>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78" name="テキスト ボックス 577"/>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152784</xdr:rowOff>
    </xdr:from>
    <xdr:to>
      <xdr:col>21</xdr:col>
      <xdr:colOff>161925</xdr:colOff>
      <xdr:row>55</xdr:row>
      <xdr:rowOff>98514</xdr:rowOff>
    </xdr:to>
    <xdr:cxnSp macro="">
      <xdr:nvCxnSpPr>
        <xdr:cNvPr id="579" name="直線コネクタ 578"/>
        <xdr:cNvCxnSpPr/>
      </xdr:nvCxnSpPr>
      <xdr:spPr>
        <a:xfrm>
          <a:off x="13703300" y="9411084"/>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0" name="フローチャート : 判断 579"/>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1" name="テキスト ボックス 580"/>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152784</xdr:rowOff>
    </xdr:from>
    <xdr:to>
      <xdr:col>19</xdr:col>
      <xdr:colOff>644525</xdr:colOff>
      <xdr:row>56</xdr:row>
      <xdr:rowOff>23792</xdr:rowOff>
    </xdr:to>
    <xdr:cxnSp macro="">
      <xdr:nvCxnSpPr>
        <xdr:cNvPr id="582" name="直線コネクタ 581"/>
        <xdr:cNvCxnSpPr/>
      </xdr:nvCxnSpPr>
      <xdr:spPr>
        <a:xfrm flipV="1">
          <a:off x="12814300" y="9411084"/>
          <a:ext cx="889000" cy="2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3" name="フローチャート : 判断 582"/>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4" name="テキスト ボックス 583"/>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5" name="フローチャート : 判断 584"/>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86" name="テキスト ボックス 585"/>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108521</xdr:rowOff>
    </xdr:from>
    <xdr:to>
      <xdr:col>23</xdr:col>
      <xdr:colOff>568325</xdr:colOff>
      <xdr:row>57</xdr:row>
      <xdr:rowOff>38671</xdr:rowOff>
    </xdr:to>
    <xdr:sp macro="" textlink="">
      <xdr:nvSpPr>
        <xdr:cNvPr id="592" name="円/楕円 591"/>
        <xdr:cNvSpPr/>
      </xdr:nvSpPr>
      <xdr:spPr>
        <a:xfrm>
          <a:off x="16268700" y="97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86948</xdr:rowOff>
    </xdr:from>
    <xdr:ext cx="534377" cy="259045"/>
    <xdr:sp macro="" textlink="">
      <xdr:nvSpPr>
        <xdr:cNvPr id="593" name="教育費該当値テキスト"/>
        <xdr:cNvSpPr txBox="1"/>
      </xdr:nvSpPr>
      <xdr:spPr>
        <a:xfrm>
          <a:off x="16370300" y="96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134490</xdr:rowOff>
    </xdr:from>
    <xdr:to>
      <xdr:col>22</xdr:col>
      <xdr:colOff>415925</xdr:colOff>
      <xdr:row>57</xdr:row>
      <xdr:rowOff>64640</xdr:rowOff>
    </xdr:to>
    <xdr:sp macro="" textlink="">
      <xdr:nvSpPr>
        <xdr:cNvPr id="594" name="円/楕円 593"/>
        <xdr:cNvSpPr/>
      </xdr:nvSpPr>
      <xdr:spPr>
        <a:xfrm>
          <a:off x="15430500" y="97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55767</xdr:rowOff>
    </xdr:from>
    <xdr:ext cx="534377" cy="259045"/>
    <xdr:sp macro="" textlink="">
      <xdr:nvSpPr>
        <xdr:cNvPr id="595" name="テキスト ボックス 594"/>
        <xdr:cNvSpPr txBox="1"/>
      </xdr:nvSpPr>
      <xdr:spPr>
        <a:xfrm>
          <a:off x="15214111" y="98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47714</xdr:rowOff>
    </xdr:from>
    <xdr:to>
      <xdr:col>21</xdr:col>
      <xdr:colOff>212725</xdr:colOff>
      <xdr:row>55</xdr:row>
      <xdr:rowOff>149314</xdr:rowOff>
    </xdr:to>
    <xdr:sp macro="" textlink="">
      <xdr:nvSpPr>
        <xdr:cNvPr id="596" name="円/楕円 595"/>
        <xdr:cNvSpPr/>
      </xdr:nvSpPr>
      <xdr:spPr>
        <a:xfrm>
          <a:off x="14541500" y="94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165841</xdr:rowOff>
    </xdr:from>
    <xdr:ext cx="534377" cy="259045"/>
    <xdr:sp macro="" textlink="">
      <xdr:nvSpPr>
        <xdr:cNvPr id="597" name="テキスト ボックス 596"/>
        <xdr:cNvSpPr txBox="1"/>
      </xdr:nvSpPr>
      <xdr:spPr>
        <a:xfrm>
          <a:off x="14325111" y="92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101984</xdr:rowOff>
    </xdr:from>
    <xdr:to>
      <xdr:col>20</xdr:col>
      <xdr:colOff>9525</xdr:colOff>
      <xdr:row>55</xdr:row>
      <xdr:rowOff>32134</xdr:rowOff>
    </xdr:to>
    <xdr:sp macro="" textlink="">
      <xdr:nvSpPr>
        <xdr:cNvPr id="598" name="円/楕円 597"/>
        <xdr:cNvSpPr/>
      </xdr:nvSpPr>
      <xdr:spPr>
        <a:xfrm>
          <a:off x="13652500" y="93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48661</xdr:rowOff>
    </xdr:from>
    <xdr:ext cx="534377" cy="259045"/>
    <xdr:sp macro="" textlink="">
      <xdr:nvSpPr>
        <xdr:cNvPr id="599" name="テキスト ボックス 598"/>
        <xdr:cNvSpPr txBox="1"/>
      </xdr:nvSpPr>
      <xdr:spPr>
        <a:xfrm>
          <a:off x="13436111" y="913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144442</xdr:rowOff>
    </xdr:from>
    <xdr:to>
      <xdr:col>18</xdr:col>
      <xdr:colOff>492125</xdr:colOff>
      <xdr:row>56</xdr:row>
      <xdr:rowOff>74592</xdr:rowOff>
    </xdr:to>
    <xdr:sp macro="" textlink="">
      <xdr:nvSpPr>
        <xdr:cNvPr id="600" name="円/楕円 599"/>
        <xdr:cNvSpPr/>
      </xdr:nvSpPr>
      <xdr:spPr>
        <a:xfrm>
          <a:off x="12763500" y="95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91119</xdr:rowOff>
    </xdr:from>
    <xdr:ext cx="534377" cy="259045"/>
    <xdr:sp macro="" textlink="">
      <xdr:nvSpPr>
        <xdr:cNvPr id="601" name="テキスト ボックス 600"/>
        <xdr:cNvSpPr txBox="1"/>
      </xdr:nvSpPr>
      <xdr:spPr>
        <a:xfrm>
          <a:off x="12547111" y="934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155817</xdr:rowOff>
    </xdr:from>
    <xdr:to>
      <xdr:col>23</xdr:col>
      <xdr:colOff>517525</xdr:colOff>
      <xdr:row>78</xdr:row>
      <xdr:rowOff>136339</xdr:rowOff>
    </xdr:to>
    <xdr:cxnSp macro="">
      <xdr:nvCxnSpPr>
        <xdr:cNvPr id="628" name="直線コネクタ 627"/>
        <xdr:cNvCxnSpPr/>
      </xdr:nvCxnSpPr>
      <xdr:spPr>
        <a:xfrm flipV="1">
          <a:off x="15481300" y="13357467"/>
          <a:ext cx="838200" cy="15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29"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136339</xdr:rowOff>
    </xdr:from>
    <xdr:to>
      <xdr:col>22</xdr:col>
      <xdr:colOff>365125</xdr:colOff>
      <xdr:row>78</xdr:row>
      <xdr:rowOff>139700</xdr:rowOff>
    </xdr:to>
    <xdr:cxnSp macro="">
      <xdr:nvCxnSpPr>
        <xdr:cNvPr id="631" name="直線コネクタ 630"/>
        <xdr:cNvCxnSpPr/>
      </xdr:nvCxnSpPr>
      <xdr:spPr>
        <a:xfrm flipV="1">
          <a:off x="14592300" y="1350943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2" name="フローチャート : 判断 631"/>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3" name="テキスト ボックス 632"/>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127974</xdr:rowOff>
    </xdr:from>
    <xdr:to>
      <xdr:col>21</xdr:col>
      <xdr:colOff>161925</xdr:colOff>
      <xdr:row>78</xdr:row>
      <xdr:rowOff>139700</xdr:rowOff>
    </xdr:to>
    <xdr:cxnSp macro="">
      <xdr:nvCxnSpPr>
        <xdr:cNvPr id="634" name="直線コネクタ 633"/>
        <xdr:cNvCxnSpPr/>
      </xdr:nvCxnSpPr>
      <xdr:spPr>
        <a:xfrm>
          <a:off x="13703300" y="13501074"/>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5" name="フローチャート : 判断 634"/>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6" name="テキスト ボックス 635"/>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118028</xdr:rowOff>
    </xdr:from>
    <xdr:to>
      <xdr:col>19</xdr:col>
      <xdr:colOff>644525</xdr:colOff>
      <xdr:row>78</xdr:row>
      <xdr:rowOff>127974</xdr:rowOff>
    </xdr:to>
    <xdr:cxnSp macro="">
      <xdr:nvCxnSpPr>
        <xdr:cNvPr id="637" name="直線コネクタ 636"/>
        <xdr:cNvCxnSpPr/>
      </xdr:nvCxnSpPr>
      <xdr:spPr>
        <a:xfrm>
          <a:off x="12814300" y="13491128"/>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8" name="フローチャート : 判断 637"/>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9" name="テキスト ボックス 638"/>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0" name="フローチャート : 判断 639"/>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1" name="テキスト ボックス 640"/>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105017</xdr:rowOff>
    </xdr:from>
    <xdr:to>
      <xdr:col>23</xdr:col>
      <xdr:colOff>568325</xdr:colOff>
      <xdr:row>78</xdr:row>
      <xdr:rowOff>35167</xdr:rowOff>
    </xdr:to>
    <xdr:sp macro="" textlink="">
      <xdr:nvSpPr>
        <xdr:cNvPr id="647" name="円/楕円 646"/>
        <xdr:cNvSpPr/>
      </xdr:nvSpPr>
      <xdr:spPr>
        <a:xfrm>
          <a:off x="16268700" y="133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127894</xdr:rowOff>
    </xdr:from>
    <xdr:ext cx="469744" cy="259045"/>
    <xdr:sp macro="" textlink="">
      <xdr:nvSpPr>
        <xdr:cNvPr id="648" name="災害復旧費該当値テキスト"/>
        <xdr:cNvSpPr txBox="1"/>
      </xdr:nvSpPr>
      <xdr:spPr>
        <a:xfrm>
          <a:off x="16370300"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85539</xdr:rowOff>
    </xdr:from>
    <xdr:to>
      <xdr:col>22</xdr:col>
      <xdr:colOff>415925</xdr:colOff>
      <xdr:row>79</xdr:row>
      <xdr:rowOff>15689</xdr:rowOff>
    </xdr:to>
    <xdr:sp macro="" textlink="">
      <xdr:nvSpPr>
        <xdr:cNvPr id="649" name="円/楕円 648"/>
        <xdr:cNvSpPr/>
      </xdr:nvSpPr>
      <xdr:spPr>
        <a:xfrm>
          <a:off x="15430500" y="134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6816</xdr:rowOff>
    </xdr:from>
    <xdr:ext cx="378565" cy="259045"/>
    <xdr:sp macro="" textlink="">
      <xdr:nvSpPr>
        <xdr:cNvPr id="650" name="テキスト ボックス 649"/>
        <xdr:cNvSpPr txBox="1"/>
      </xdr:nvSpPr>
      <xdr:spPr>
        <a:xfrm>
          <a:off x="15292017" y="1355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1" name="円/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2" name="テキスト ボックス 65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77174</xdr:rowOff>
    </xdr:from>
    <xdr:to>
      <xdr:col>20</xdr:col>
      <xdr:colOff>9525</xdr:colOff>
      <xdr:row>79</xdr:row>
      <xdr:rowOff>7324</xdr:rowOff>
    </xdr:to>
    <xdr:sp macro="" textlink="">
      <xdr:nvSpPr>
        <xdr:cNvPr id="653" name="円/楕円 652"/>
        <xdr:cNvSpPr/>
      </xdr:nvSpPr>
      <xdr:spPr>
        <a:xfrm>
          <a:off x="13652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169901</xdr:rowOff>
    </xdr:from>
    <xdr:ext cx="378565" cy="259045"/>
    <xdr:sp macro="" textlink="">
      <xdr:nvSpPr>
        <xdr:cNvPr id="654" name="テキスト ボックス 653"/>
        <xdr:cNvSpPr txBox="1"/>
      </xdr:nvSpPr>
      <xdr:spPr>
        <a:xfrm>
          <a:off x="13514017" y="1354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67228</xdr:rowOff>
    </xdr:from>
    <xdr:to>
      <xdr:col>18</xdr:col>
      <xdr:colOff>492125</xdr:colOff>
      <xdr:row>78</xdr:row>
      <xdr:rowOff>168828</xdr:rowOff>
    </xdr:to>
    <xdr:sp macro="" textlink="">
      <xdr:nvSpPr>
        <xdr:cNvPr id="655" name="円/楕円 654"/>
        <xdr:cNvSpPr/>
      </xdr:nvSpPr>
      <xdr:spPr>
        <a:xfrm>
          <a:off x="12763500" y="134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159955</xdr:rowOff>
    </xdr:from>
    <xdr:ext cx="378565" cy="259045"/>
    <xdr:sp macro="" textlink="">
      <xdr:nvSpPr>
        <xdr:cNvPr id="656" name="テキスト ボックス 655"/>
        <xdr:cNvSpPr txBox="1"/>
      </xdr:nvSpPr>
      <xdr:spPr>
        <a:xfrm>
          <a:off x="12625017" y="1353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32483</xdr:rowOff>
    </xdr:from>
    <xdr:to>
      <xdr:col>23</xdr:col>
      <xdr:colOff>517525</xdr:colOff>
      <xdr:row>98</xdr:row>
      <xdr:rowOff>38061</xdr:rowOff>
    </xdr:to>
    <xdr:cxnSp macro="">
      <xdr:nvCxnSpPr>
        <xdr:cNvPr id="685" name="直線コネクタ 684"/>
        <xdr:cNvCxnSpPr/>
      </xdr:nvCxnSpPr>
      <xdr:spPr>
        <a:xfrm flipV="1">
          <a:off x="15481300" y="16834583"/>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86"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34094</xdr:rowOff>
    </xdr:from>
    <xdr:to>
      <xdr:col>22</xdr:col>
      <xdr:colOff>365125</xdr:colOff>
      <xdr:row>98</xdr:row>
      <xdr:rowOff>38061</xdr:rowOff>
    </xdr:to>
    <xdr:cxnSp macro="">
      <xdr:nvCxnSpPr>
        <xdr:cNvPr id="688" name="直線コネクタ 687"/>
        <xdr:cNvCxnSpPr/>
      </xdr:nvCxnSpPr>
      <xdr:spPr>
        <a:xfrm>
          <a:off x="14592300" y="16836194"/>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9" name="フローチャート : 判断 688"/>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0" name="テキスト ボックス 689"/>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32434</xdr:rowOff>
    </xdr:from>
    <xdr:to>
      <xdr:col>21</xdr:col>
      <xdr:colOff>161925</xdr:colOff>
      <xdr:row>98</xdr:row>
      <xdr:rowOff>34094</xdr:rowOff>
    </xdr:to>
    <xdr:cxnSp macro="">
      <xdr:nvCxnSpPr>
        <xdr:cNvPr id="691" name="直線コネクタ 690"/>
        <xdr:cNvCxnSpPr/>
      </xdr:nvCxnSpPr>
      <xdr:spPr>
        <a:xfrm>
          <a:off x="13703300" y="16834534"/>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2" name="フローチャート : 判断 691"/>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3" name="テキスト ボックス 692"/>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23003</xdr:rowOff>
    </xdr:from>
    <xdr:to>
      <xdr:col>19</xdr:col>
      <xdr:colOff>644525</xdr:colOff>
      <xdr:row>98</xdr:row>
      <xdr:rowOff>32434</xdr:rowOff>
    </xdr:to>
    <xdr:cxnSp macro="">
      <xdr:nvCxnSpPr>
        <xdr:cNvPr id="694" name="直線コネクタ 693"/>
        <xdr:cNvCxnSpPr/>
      </xdr:nvCxnSpPr>
      <xdr:spPr>
        <a:xfrm>
          <a:off x="12814300" y="16825103"/>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5" name="フローチャート : 判断 694"/>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696" name="テキスト ボックス 695"/>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7" name="フローチャート : 判断 696"/>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698" name="テキスト ボックス 697"/>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153133</xdr:rowOff>
    </xdr:from>
    <xdr:to>
      <xdr:col>23</xdr:col>
      <xdr:colOff>568325</xdr:colOff>
      <xdr:row>98</xdr:row>
      <xdr:rowOff>83283</xdr:rowOff>
    </xdr:to>
    <xdr:sp macro="" textlink="">
      <xdr:nvSpPr>
        <xdr:cNvPr id="704" name="円/楕円 703"/>
        <xdr:cNvSpPr/>
      </xdr:nvSpPr>
      <xdr:spPr>
        <a:xfrm>
          <a:off x="16268700" y="16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68060</xdr:rowOff>
    </xdr:from>
    <xdr:ext cx="534377" cy="259045"/>
    <xdr:sp macro="" textlink="">
      <xdr:nvSpPr>
        <xdr:cNvPr id="705" name="公債費該当値テキスト"/>
        <xdr:cNvSpPr txBox="1"/>
      </xdr:nvSpPr>
      <xdr:spPr>
        <a:xfrm>
          <a:off x="16370300" y="166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158711</xdr:rowOff>
    </xdr:from>
    <xdr:to>
      <xdr:col>22</xdr:col>
      <xdr:colOff>415925</xdr:colOff>
      <xdr:row>98</xdr:row>
      <xdr:rowOff>88861</xdr:rowOff>
    </xdr:to>
    <xdr:sp macro="" textlink="">
      <xdr:nvSpPr>
        <xdr:cNvPr id="706" name="円/楕円 705"/>
        <xdr:cNvSpPr/>
      </xdr:nvSpPr>
      <xdr:spPr>
        <a:xfrm>
          <a:off x="15430500" y="167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79988</xdr:rowOff>
    </xdr:from>
    <xdr:ext cx="534377" cy="259045"/>
    <xdr:sp macro="" textlink="">
      <xdr:nvSpPr>
        <xdr:cNvPr id="707" name="テキスト ボックス 706"/>
        <xdr:cNvSpPr txBox="1"/>
      </xdr:nvSpPr>
      <xdr:spPr>
        <a:xfrm>
          <a:off x="15214111" y="168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154744</xdr:rowOff>
    </xdr:from>
    <xdr:to>
      <xdr:col>21</xdr:col>
      <xdr:colOff>212725</xdr:colOff>
      <xdr:row>98</xdr:row>
      <xdr:rowOff>84894</xdr:rowOff>
    </xdr:to>
    <xdr:sp macro="" textlink="">
      <xdr:nvSpPr>
        <xdr:cNvPr id="708" name="円/楕円 707"/>
        <xdr:cNvSpPr/>
      </xdr:nvSpPr>
      <xdr:spPr>
        <a:xfrm>
          <a:off x="14541500" y="167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76021</xdr:rowOff>
    </xdr:from>
    <xdr:ext cx="534377" cy="259045"/>
    <xdr:sp macro="" textlink="">
      <xdr:nvSpPr>
        <xdr:cNvPr id="709" name="テキスト ボックス 708"/>
        <xdr:cNvSpPr txBox="1"/>
      </xdr:nvSpPr>
      <xdr:spPr>
        <a:xfrm>
          <a:off x="14325111" y="168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153084</xdr:rowOff>
    </xdr:from>
    <xdr:to>
      <xdr:col>20</xdr:col>
      <xdr:colOff>9525</xdr:colOff>
      <xdr:row>98</xdr:row>
      <xdr:rowOff>83234</xdr:rowOff>
    </xdr:to>
    <xdr:sp macro="" textlink="">
      <xdr:nvSpPr>
        <xdr:cNvPr id="710" name="円/楕円 709"/>
        <xdr:cNvSpPr/>
      </xdr:nvSpPr>
      <xdr:spPr>
        <a:xfrm>
          <a:off x="13652500" y="167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74361</xdr:rowOff>
    </xdr:from>
    <xdr:ext cx="534377" cy="259045"/>
    <xdr:sp macro="" textlink="">
      <xdr:nvSpPr>
        <xdr:cNvPr id="711" name="テキスト ボックス 710"/>
        <xdr:cNvSpPr txBox="1"/>
      </xdr:nvSpPr>
      <xdr:spPr>
        <a:xfrm>
          <a:off x="13436111" y="1687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143653</xdr:rowOff>
    </xdr:from>
    <xdr:to>
      <xdr:col>18</xdr:col>
      <xdr:colOff>492125</xdr:colOff>
      <xdr:row>98</xdr:row>
      <xdr:rowOff>73803</xdr:rowOff>
    </xdr:to>
    <xdr:sp macro="" textlink="">
      <xdr:nvSpPr>
        <xdr:cNvPr id="712" name="円/楕円 711"/>
        <xdr:cNvSpPr/>
      </xdr:nvSpPr>
      <xdr:spPr>
        <a:xfrm>
          <a:off x="12763500" y="167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64930</xdr:rowOff>
    </xdr:from>
    <xdr:ext cx="534377" cy="259045"/>
    <xdr:sp macro="" textlink="">
      <xdr:nvSpPr>
        <xdr:cNvPr id="713" name="テキスト ボックス 712"/>
        <xdr:cNvSpPr txBox="1"/>
      </xdr:nvSpPr>
      <xdr:spPr>
        <a:xfrm>
          <a:off x="12547111" y="168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4" name="フローチャート : 判断 743"/>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5" name="テキスト ボックス 744"/>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7" name="フローチャート : 判断 746"/>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8" name="テキスト ボックス 747"/>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0" name="フローチャート : 判断 749"/>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1" name="テキスト ボックス 750"/>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2" name="フローチャート : 判断 751"/>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3" name="テキスト ボックス 752"/>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1" name="フローチャート : 判断 800"/>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2" name="テキスト ボックス 801"/>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4" name="フローチャート : 判断 803"/>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5" name="テキスト ボックス 804"/>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7" name="フローチャート : 判断 806"/>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8" name="テキスト ボックス 807"/>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9" name="フローチャート : 判断 808"/>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0" name="テキスト ボックス 809"/>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9" name="テキスト ボックス 81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3" name="テキスト ボックス 82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5" name="テキスト ボックス 82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議会費など一部類似団体平均に比べ高い</a:t>
          </a:r>
          <a:r>
            <a:rPr kumimoji="1" lang="ja-JP" altLang="en-US" sz="1100">
              <a:solidFill>
                <a:schemeClr val="dk1"/>
              </a:solidFill>
              <a:effectLst/>
              <a:latin typeface="+mn-lt"/>
              <a:ea typeface="+mn-ea"/>
              <a:cs typeface="+mn-cs"/>
            </a:rPr>
            <a:t>割合の</a:t>
          </a:r>
          <a:r>
            <a:rPr kumimoji="1" lang="ja-JP" altLang="ja-JP" sz="1100">
              <a:solidFill>
                <a:schemeClr val="dk1"/>
              </a:solidFill>
              <a:effectLst/>
              <a:latin typeface="+mn-lt"/>
              <a:ea typeface="+mn-ea"/>
              <a:cs typeface="+mn-cs"/>
            </a:rPr>
            <a:t>ものがあるものの、ほぼ同程度にある。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年度における商工費の割合の高さは、東４条街区地区市街地開発事業の竣工、</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年度における民生費の割合の高さは平成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年度からの認可保育所再編事業によるもの。</a:t>
          </a:r>
          <a:endParaRPr lang="ja-JP" altLang="ja-JP" sz="1400">
            <a:effectLst/>
          </a:endParaRPr>
        </a:p>
        <a:p>
          <a:r>
            <a:rPr kumimoji="1" lang="ja-JP" altLang="ja-JP" sz="1100">
              <a:solidFill>
                <a:schemeClr val="dk1"/>
              </a:solidFill>
              <a:effectLst/>
              <a:latin typeface="+mn-lt"/>
              <a:ea typeface="+mn-ea"/>
              <a:cs typeface="+mn-cs"/>
            </a:rPr>
            <a:t>また、教育費において平成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年度の両年で東小学校校舎及び屋内運動場の改築事業に取り組んできている。</a:t>
          </a:r>
          <a:endParaRPr lang="ja-JP" altLang="ja-JP" sz="1400">
            <a:effectLst/>
          </a:endParaRPr>
        </a:p>
        <a:p>
          <a:r>
            <a:rPr kumimoji="1" lang="ja-JP" altLang="ja-JP" sz="1100">
              <a:solidFill>
                <a:schemeClr val="dk1"/>
              </a:solidFill>
              <a:effectLst/>
              <a:latin typeface="+mn-lt"/>
              <a:ea typeface="+mn-ea"/>
              <a:cs typeface="+mn-cs"/>
            </a:rPr>
            <a:t>今後も事務事業の見直し等適正な財政運営に努める。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財政調整基金残高においては増額傾向にあり、実質収支額はほぼ横ばいの状況にある。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適正な基金管理のもと自主財源の確保、地域発展による生産年齢人口の確保に向け、まち・ひと・しごと創生総合戦略に掲げる事業の積極的な推進に努める。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各会計、黒字を継続しており、今後においても各会計の収支を注視しつつ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黒字を継続するよう努める。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13231166</v>
      </c>
      <c r="BO4" s="411"/>
      <c r="BP4" s="411"/>
      <c r="BQ4" s="411"/>
      <c r="BR4" s="411"/>
      <c r="BS4" s="411"/>
      <c r="BT4" s="411"/>
      <c r="BU4" s="412"/>
      <c r="BV4" s="410">
        <v>12627734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13022539</v>
      </c>
      <c r="BO5" s="416"/>
      <c r="BP5" s="416"/>
      <c r="BQ5" s="416"/>
      <c r="BR5" s="416"/>
      <c r="BS5" s="416"/>
      <c r="BT5" s="416"/>
      <c r="BU5" s="417"/>
      <c r="BV5" s="415">
        <v>12372960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93.3</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208627</v>
      </c>
      <c r="BO6" s="416"/>
      <c r="BP6" s="416"/>
      <c r="BQ6" s="416"/>
      <c r="BR6" s="416"/>
      <c r="BS6" s="416"/>
      <c r="BT6" s="416"/>
      <c r="BU6" s="417"/>
      <c r="BV6" s="415">
        <v>254774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97.7</v>
      </c>
      <c r="CU6" s="562"/>
      <c r="CV6" s="562"/>
      <c r="CW6" s="562"/>
      <c r="CX6" s="562"/>
      <c r="CY6" s="562"/>
      <c r="CZ6" s="562"/>
      <c r="DA6" s="563"/>
      <c r="DB6" s="561">
        <v>96.1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21069</v>
      </c>
      <c r="BO7" s="416"/>
      <c r="BP7" s="416"/>
      <c r="BQ7" s="416"/>
      <c r="BR7" s="416"/>
      <c r="BS7" s="416"/>
      <c r="BT7" s="416"/>
      <c r="BU7" s="417"/>
      <c r="BV7" s="415">
        <v>80211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7942020</v>
      </c>
      <c r="CU7" s="416"/>
      <c r="CV7" s="416"/>
      <c r="CW7" s="416"/>
      <c r="CX7" s="416"/>
      <c r="CY7" s="416"/>
      <c r="CZ7" s="416"/>
      <c r="DA7" s="417"/>
      <c r="DB7" s="415">
        <v>8149232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187558</v>
      </c>
      <c r="BO8" s="416"/>
      <c r="BP8" s="416"/>
      <c r="BQ8" s="416"/>
      <c r="BR8" s="416"/>
      <c r="BS8" s="416"/>
      <c r="BT8" s="416"/>
      <c r="BU8" s="417"/>
      <c r="BV8" s="415">
        <v>174563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22936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12995</v>
      </c>
      <c r="BO9" s="416"/>
      <c r="BP9" s="416"/>
      <c r="BQ9" s="416"/>
      <c r="BR9" s="416"/>
      <c r="BS9" s="416"/>
      <c r="BT9" s="416"/>
      <c r="BU9" s="417"/>
      <c r="BV9" s="415">
        <v>1971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24259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764</v>
      </c>
      <c r="BO10" s="416"/>
      <c r="BP10" s="416"/>
      <c r="BQ10" s="416"/>
      <c r="BR10" s="416"/>
      <c r="BS10" s="416"/>
      <c r="BT10" s="416"/>
      <c r="BU10" s="417"/>
      <c r="BV10" s="415">
        <v>18207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22598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22420</v>
      </c>
      <c r="S13" s="517"/>
      <c r="T13" s="517"/>
      <c r="U13" s="517"/>
      <c r="V13" s="518"/>
      <c r="W13" s="504" t="s">
        <v>124</v>
      </c>
      <c r="X13" s="428"/>
      <c r="Y13" s="428"/>
      <c r="Z13" s="428"/>
      <c r="AA13" s="428"/>
      <c r="AB13" s="429"/>
      <c r="AC13" s="391">
        <v>2401</v>
      </c>
      <c r="AD13" s="392"/>
      <c r="AE13" s="392"/>
      <c r="AF13" s="392"/>
      <c r="AG13" s="393"/>
      <c r="AH13" s="391">
        <v>2500</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-86241</v>
      </c>
      <c r="BO13" s="416"/>
      <c r="BP13" s="416"/>
      <c r="BQ13" s="416"/>
      <c r="BR13" s="416"/>
      <c r="BS13" s="416"/>
      <c r="BT13" s="416"/>
      <c r="BU13" s="417"/>
      <c r="BV13" s="415">
        <v>20178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7.6</v>
      </c>
      <c r="CU13" s="386"/>
      <c r="CV13" s="386"/>
      <c r="CW13" s="386"/>
      <c r="CX13" s="386"/>
      <c r="CY13" s="386"/>
      <c r="CZ13" s="386"/>
      <c r="DA13" s="387"/>
      <c r="DB13" s="385">
        <v>7.8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22975</v>
      </c>
      <c r="S14" s="517"/>
      <c r="T14" s="517"/>
      <c r="U14" s="517"/>
      <c r="V14" s="518"/>
      <c r="W14" s="519"/>
      <c r="X14" s="431"/>
      <c r="Y14" s="431"/>
      <c r="Z14" s="431"/>
      <c r="AA14" s="431"/>
      <c r="AB14" s="432"/>
      <c r="AC14" s="509">
        <v>20.8</v>
      </c>
      <c r="AD14" s="510"/>
      <c r="AE14" s="510"/>
      <c r="AF14" s="510"/>
      <c r="AG14" s="511"/>
      <c r="AH14" s="509">
        <v>20.5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44.3</v>
      </c>
      <c r="CU14" s="488"/>
      <c r="CV14" s="488"/>
      <c r="CW14" s="488"/>
      <c r="CX14" s="488"/>
      <c r="CY14" s="488"/>
      <c r="CZ14" s="488"/>
      <c r="DA14" s="489"/>
      <c r="DB14" s="520">
        <v>46.1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22834</v>
      </c>
      <c r="S15" s="517"/>
      <c r="T15" s="517"/>
      <c r="U15" s="517"/>
      <c r="V15" s="518"/>
      <c r="W15" s="504" t="s">
        <v>130</v>
      </c>
      <c r="X15" s="428"/>
      <c r="Y15" s="428"/>
      <c r="Z15" s="428"/>
      <c r="AA15" s="428"/>
      <c r="AB15" s="429"/>
      <c r="AC15" s="391">
        <v>1586</v>
      </c>
      <c r="AD15" s="392"/>
      <c r="AE15" s="392"/>
      <c r="AF15" s="392"/>
      <c r="AG15" s="393"/>
      <c r="AH15" s="391">
        <v>1690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2428104</v>
      </c>
      <c r="BO15" s="411"/>
      <c r="BP15" s="411"/>
      <c r="BQ15" s="411"/>
      <c r="BR15" s="411"/>
      <c r="BS15" s="411"/>
      <c r="BT15" s="411"/>
      <c r="BU15" s="412"/>
      <c r="BV15" s="410">
        <v>2398037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13.7</v>
      </c>
      <c r="AD16" s="510"/>
      <c r="AE16" s="510"/>
      <c r="AF16" s="510"/>
      <c r="AG16" s="511"/>
      <c r="AH16" s="509">
        <v>13.9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6968176</v>
      </c>
      <c r="BO16" s="416"/>
      <c r="BP16" s="416"/>
      <c r="BQ16" s="416"/>
      <c r="BR16" s="416"/>
      <c r="BS16" s="416"/>
      <c r="BT16" s="416"/>
      <c r="BU16" s="417"/>
      <c r="BV16" s="415">
        <v>7079887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7584</v>
      </c>
      <c r="AD17" s="392"/>
      <c r="AE17" s="392"/>
      <c r="AF17" s="392"/>
      <c r="AG17" s="393"/>
      <c r="AH17" s="391">
        <v>7982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3045489</v>
      </c>
      <c r="BO17" s="416"/>
      <c r="BP17" s="416"/>
      <c r="BQ17" s="416"/>
      <c r="BR17" s="416"/>
      <c r="BS17" s="416"/>
      <c r="BT17" s="416"/>
      <c r="BU17" s="417"/>
      <c r="BV17" s="415">
        <v>3004645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600.71</v>
      </c>
      <c r="M18" s="480"/>
      <c r="N18" s="480"/>
      <c r="O18" s="480"/>
      <c r="P18" s="480"/>
      <c r="Q18" s="480"/>
      <c r="R18" s="481"/>
      <c r="S18" s="481"/>
      <c r="T18" s="481"/>
      <c r="U18" s="481"/>
      <c r="V18" s="482"/>
      <c r="W18" s="496"/>
      <c r="X18" s="497"/>
      <c r="Y18" s="497"/>
      <c r="Z18" s="497"/>
      <c r="AA18" s="497"/>
      <c r="AB18" s="505"/>
      <c r="AC18" s="379">
        <v>65.5</v>
      </c>
      <c r="AD18" s="380"/>
      <c r="AE18" s="380"/>
      <c r="AF18" s="380"/>
      <c r="AG18" s="483"/>
      <c r="AH18" s="379">
        <v>65.599999999999994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7494916</v>
      </c>
      <c r="BO18" s="416"/>
      <c r="BP18" s="416"/>
      <c r="BQ18" s="416"/>
      <c r="BR18" s="416"/>
      <c r="BS18" s="416"/>
      <c r="BT18" s="416"/>
      <c r="BU18" s="417"/>
      <c r="BV18" s="415">
        <v>7603850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8882311</v>
      </c>
      <c r="BO19" s="416"/>
      <c r="BP19" s="416"/>
      <c r="BQ19" s="416"/>
      <c r="BR19" s="416"/>
      <c r="BS19" s="416"/>
      <c r="BT19" s="416"/>
      <c r="BU19" s="417"/>
      <c r="BV19" s="415">
        <v>9035094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9929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12089847</v>
      </c>
      <c r="BO23" s="416"/>
      <c r="BP23" s="416"/>
      <c r="BQ23" s="416"/>
      <c r="BR23" s="416"/>
      <c r="BS23" s="416"/>
      <c r="BT23" s="416"/>
      <c r="BU23" s="417"/>
      <c r="BV23" s="415">
        <v>12227371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8120</v>
      </c>
      <c r="R24" s="392"/>
      <c r="S24" s="392"/>
      <c r="T24" s="392"/>
      <c r="U24" s="392"/>
      <c r="V24" s="393"/>
      <c r="W24" s="457"/>
      <c r="X24" s="448"/>
      <c r="Y24" s="449"/>
      <c r="Z24" s="388" t="s">
        <v>154</v>
      </c>
      <c r="AA24" s="389"/>
      <c r="AB24" s="389"/>
      <c r="AC24" s="389"/>
      <c r="AD24" s="389"/>
      <c r="AE24" s="389"/>
      <c r="AF24" s="389"/>
      <c r="AG24" s="390"/>
      <c r="AH24" s="391">
        <v>217</v>
      </c>
      <c r="AI24" s="392"/>
      <c r="AJ24" s="392"/>
      <c r="AK24" s="392"/>
      <c r="AL24" s="393"/>
      <c r="AM24" s="391">
        <v>724563</v>
      </c>
      <c r="AN24" s="392"/>
      <c r="AO24" s="392"/>
      <c r="AP24" s="392"/>
      <c r="AQ24" s="392"/>
      <c r="AR24" s="393"/>
      <c r="AS24" s="391">
        <v>3339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11805832</v>
      </c>
      <c r="BO24" s="416"/>
      <c r="BP24" s="416"/>
      <c r="BQ24" s="416"/>
      <c r="BR24" s="416"/>
      <c r="BS24" s="416"/>
      <c r="BT24" s="416"/>
      <c r="BU24" s="417"/>
      <c r="BV24" s="415">
        <v>11863842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6630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1477674</v>
      </c>
      <c r="BO25" s="411"/>
      <c r="BP25" s="411"/>
      <c r="BQ25" s="411"/>
      <c r="BR25" s="411"/>
      <c r="BS25" s="411"/>
      <c r="BT25" s="411"/>
      <c r="BU25" s="412"/>
      <c r="BV25" s="410">
        <v>1878472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5760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19542</v>
      </c>
      <c r="AN26" s="392"/>
      <c r="AO26" s="392"/>
      <c r="AP26" s="392"/>
      <c r="AQ26" s="392"/>
      <c r="AR26" s="393"/>
      <c r="AS26" s="391">
        <v>3257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3820</v>
      </c>
      <c r="R27" s="392"/>
      <c r="S27" s="392"/>
      <c r="T27" s="392"/>
      <c r="U27" s="392"/>
      <c r="V27" s="393"/>
      <c r="W27" s="457"/>
      <c r="X27" s="448"/>
      <c r="Y27" s="449"/>
      <c r="Z27" s="388" t="s">
        <v>163</v>
      </c>
      <c r="AA27" s="389"/>
      <c r="AB27" s="389"/>
      <c r="AC27" s="389"/>
      <c r="AD27" s="389"/>
      <c r="AE27" s="389"/>
      <c r="AF27" s="389"/>
      <c r="AG27" s="390"/>
      <c r="AH27" s="391">
        <v>11</v>
      </c>
      <c r="AI27" s="392"/>
      <c r="AJ27" s="392"/>
      <c r="AK27" s="392"/>
      <c r="AL27" s="393"/>
      <c r="AM27" s="391">
        <v>44913</v>
      </c>
      <c r="AN27" s="392"/>
      <c r="AO27" s="392"/>
      <c r="AP27" s="392"/>
      <c r="AQ27" s="392"/>
      <c r="AR27" s="393"/>
      <c r="AS27" s="391">
        <v>4083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681405</v>
      </c>
      <c r="BO27" s="419"/>
      <c r="BP27" s="419"/>
      <c r="BQ27" s="419"/>
      <c r="BR27" s="419"/>
      <c r="BS27" s="419"/>
      <c r="BT27" s="419"/>
      <c r="BU27" s="420"/>
      <c r="BV27" s="418">
        <v>681259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3370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1350788</v>
      </c>
      <c r="BO28" s="411"/>
      <c r="BP28" s="411"/>
      <c r="BQ28" s="411"/>
      <c r="BR28" s="411"/>
      <c r="BS28" s="411"/>
      <c r="BT28" s="411"/>
      <c r="BU28" s="412"/>
      <c r="BV28" s="410">
        <v>1360024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3100</v>
      </c>
      <c r="R29" s="392"/>
      <c r="S29" s="392"/>
      <c r="T29" s="392"/>
      <c r="U29" s="392"/>
      <c r="V29" s="393"/>
      <c r="W29" s="458"/>
      <c r="X29" s="459"/>
      <c r="Y29" s="460"/>
      <c r="Z29" s="388" t="s">
        <v>170</v>
      </c>
      <c r="AA29" s="389"/>
      <c r="AB29" s="389"/>
      <c r="AC29" s="389"/>
      <c r="AD29" s="389"/>
      <c r="AE29" s="389"/>
      <c r="AF29" s="389"/>
      <c r="AG29" s="390"/>
      <c r="AH29" s="391">
        <v>228</v>
      </c>
      <c r="AI29" s="392"/>
      <c r="AJ29" s="392"/>
      <c r="AK29" s="392"/>
      <c r="AL29" s="393"/>
      <c r="AM29" s="391">
        <v>769476</v>
      </c>
      <c r="AN29" s="392"/>
      <c r="AO29" s="392"/>
      <c r="AP29" s="392"/>
      <c r="AQ29" s="392"/>
      <c r="AR29" s="393"/>
      <c r="AS29" s="391">
        <v>3375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81853</v>
      </c>
      <c r="BO29" s="416"/>
      <c r="BP29" s="416"/>
      <c r="BQ29" s="416"/>
      <c r="BR29" s="416"/>
      <c r="BS29" s="416"/>
      <c r="BT29" s="416"/>
      <c r="BU29" s="417"/>
      <c r="BV29" s="415">
        <v>85834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1369238</v>
      </c>
      <c r="BO30" s="419"/>
      <c r="BP30" s="419"/>
      <c r="BQ30" s="419"/>
      <c r="BR30" s="419"/>
      <c r="BS30" s="419"/>
      <c r="BT30" s="419"/>
      <c r="BU30" s="420"/>
      <c r="BV30" s="418">
        <v>1371265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富良野広域連合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富良野振興公社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ワイン事業会計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公設地方卸売市場事業特別会計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上川教育研修センター組合</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ふらのバス</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公共下水道事業特別会計</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f t="shared" si="3"/>
        <v>14</v>
      </c>
      <c r="CP36" s="375"/>
      <c r="CQ36" s="374" t="str">
        <f>IF('各会計、関係団体の財政状況及び健全化判断比率'!BS9="","",'各会計、関係団体の財政状況及び健全化判断比率'!BS9)</f>
        <v>ふらの農産公社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15</v>
      </c>
      <c r="CP37" s="375"/>
      <c r="CQ37" s="374" t="str">
        <f>IF('各会計、関係団体の財政状況及び健全化判断比率'!BS10="","",'各会計、関係団体の財政状況及び健全化判断比率'!BS10)</f>
        <v>空知川ゴルフ公社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536</v>
      </c>
      <c r="D34" s="1184"/>
      <c r="E34" s="1185"/>
      <c r="F34" s="32">
        <v>12.73</v>
      </c>
      <c r="G34" s="33">
        <v>12.99</v>
      </c>
      <c r="H34" s="33">
        <v>13.74</v>
      </c>
      <c r="I34" s="33">
        <v>13.96</v>
      </c>
      <c r="J34" s="34">
        <v>14.92</v>
      </c>
      <c r="K34" s="22"/>
      <c r="L34" s="22"/>
      <c r="M34" s="22"/>
      <c r="N34" s="22"/>
      <c r="O34" s="22"/>
      <c r="P34" s="22"/>
    </row>
    <row r="35" spans="1:16" ht="39" customHeight="1" x14ac:dyDescent="0.15">
      <c r="A35" s="22"/>
      <c r="B35" s="35"/>
      <c r="C35" s="1178" t="s">
        <v>537</v>
      </c>
      <c r="D35" s="1179"/>
      <c r="E35" s="1180"/>
      <c r="F35" s="36">
        <v>6.41</v>
      </c>
      <c r="G35" s="37">
        <v>6.3</v>
      </c>
      <c r="H35" s="37">
        <v>6.1</v>
      </c>
      <c r="I35" s="37">
        <v>5.51</v>
      </c>
      <c r="J35" s="38">
        <v>5.31</v>
      </c>
      <c r="K35" s="22"/>
      <c r="L35" s="22"/>
      <c r="M35" s="22"/>
      <c r="N35" s="22"/>
      <c r="O35" s="22"/>
      <c r="P35" s="22"/>
    </row>
    <row r="36" spans="1:16" ht="39" customHeight="1" x14ac:dyDescent="0.15">
      <c r="A36" s="22"/>
      <c r="B36" s="35"/>
      <c r="C36" s="1178" t="s">
        <v>538</v>
      </c>
      <c r="D36" s="1179"/>
      <c r="E36" s="1180"/>
      <c r="F36" s="36">
        <v>2.37</v>
      </c>
      <c r="G36" s="37">
        <v>2.31</v>
      </c>
      <c r="H36" s="37">
        <v>2.16</v>
      </c>
      <c r="I36" s="37">
        <v>2.14</v>
      </c>
      <c r="J36" s="38">
        <v>2.36</v>
      </c>
      <c r="K36" s="22"/>
      <c r="L36" s="22"/>
      <c r="M36" s="22"/>
      <c r="N36" s="22"/>
      <c r="O36" s="22"/>
      <c r="P36" s="22"/>
    </row>
    <row r="37" spans="1:16" ht="39" customHeight="1" x14ac:dyDescent="0.15">
      <c r="A37" s="22"/>
      <c r="B37" s="35"/>
      <c r="C37" s="1178" t="s">
        <v>539</v>
      </c>
      <c r="D37" s="1179"/>
      <c r="E37" s="1180"/>
      <c r="F37" s="36">
        <v>1</v>
      </c>
      <c r="G37" s="37">
        <v>0.98</v>
      </c>
      <c r="H37" s="37">
        <v>0.8</v>
      </c>
      <c r="I37" s="37">
        <v>0.71</v>
      </c>
      <c r="J37" s="38">
        <v>1.26</v>
      </c>
      <c r="K37" s="22"/>
      <c r="L37" s="22"/>
      <c r="M37" s="22"/>
      <c r="N37" s="22"/>
      <c r="O37" s="22"/>
      <c r="P37" s="22"/>
    </row>
    <row r="38" spans="1:16" ht="39" customHeight="1" x14ac:dyDescent="0.15">
      <c r="A38" s="22"/>
      <c r="B38" s="35"/>
      <c r="C38" s="1178" t="s">
        <v>540</v>
      </c>
      <c r="D38" s="1179"/>
      <c r="E38" s="1180"/>
      <c r="F38" s="36">
        <v>0.41</v>
      </c>
      <c r="G38" s="37">
        <v>0.1</v>
      </c>
      <c r="H38" s="37">
        <v>0.22</v>
      </c>
      <c r="I38" s="37">
        <v>0.62</v>
      </c>
      <c r="J38" s="38">
        <v>0.81</v>
      </c>
      <c r="K38" s="22"/>
      <c r="L38" s="22"/>
      <c r="M38" s="22"/>
      <c r="N38" s="22"/>
      <c r="O38" s="22"/>
      <c r="P38" s="22"/>
    </row>
    <row r="39" spans="1:16" ht="39" customHeight="1" x14ac:dyDescent="0.15">
      <c r="A39" s="22"/>
      <c r="B39" s="35"/>
      <c r="C39" s="1178" t="s">
        <v>541</v>
      </c>
      <c r="D39" s="1179"/>
      <c r="E39" s="1180"/>
      <c r="F39" s="36">
        <v>0.15</v>
      </c>
      <c r="G39" s="37">
        <v>0.14000000000000001</v>
      </c>
      <c r="H39" s="37">
        <v>0.28000000000000003</v>
      </c>
      <c r="I39" s="37">
        <v>0.18</v>
      </c>
      <c r="J39" s="38">
        <v>0.19</v>
      </c>
      <c r="K39" s="22"/>
      <c r="L39" s="22"/>
      <c r="M39" s="22"/>
      <c r="N39" s="22"/>
      <c r="O39" s="22"/>
      <c r="P39" s="22"/>
    </row>
    <row r="40" spans="1:16" ht="39" customHeight="1" x14ac:dyDescent="0.15">
      <c r="A40" s="22"/>
      <c r="B40" s="35"/>
      <c r="C40" s="1178" t="s">
        <v>542</v>
      </c>
      <c r="D40" s="1179"/>
      <c r="E40" s="1180"/>
      <c r="F40" s="36">
        <v>0.06</v>
      </c>
      <c r="G40" s="37">
        <v>0.02</v>
      </c>
      <c r="H40" s="37">
        <v>0.02</v>
      </c>
      <c r="I40" s="37">
        <v>0.04</v>
      </c>
      <c r="J40" s="38">
        <v>0.03</v>
      </c>
      <c r="K40" s="22"/>
      <c r="L40" s="22"/>
      <c r="M40" s="22"/>
      <c r="N40" s="22"/>
      <c r="O40" s="22"/>
      <c r="P40" s="22"/>
    </row>
    <row r="41" spans="1:16" ht="39" customHeight="1" x14ac:dyDescent="0.15">
      <c r="A41" s="22"/>
      <c r="B41" s="35"/>
      <c r="C41" s="1178" t="s">
        <v>543</v>
      </c>
      <c r="D41" s="1179"/>
      <c r="E41" s="1180"/>
      <c r="F41" s="36">
        <v>0.05</v>
      </c>
      <c r="G41" s="37">
        <v>0.05</v>
      </c>
      <c r="H41" s="37">
        <v>7.0000000000000007E-2</v>
      </c>
      <c r="I41" s="37">
        <v>0.04</v>
      </c>
      <c r="J41" s="38">
        <v>0.02</v>
      </c>
      <c r="K41" s="22"/>
      <c r="L41" s="22"/>
      <c r="M41" s="22"/>
      <c r="N41" s="22"/>
      <c r="O41" s="22"/>
      <c r="P41" s="22"/>
    </row>
    <row r="42" spans="1:16" ht="39" customHeight="1" x14ac:dyDescent="0.15">
      <c r="A42" s="22"/>
      <c r="B42" s="39"/>
      <c r="C42" s="1178" t="s">
        <v>544</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545</v>
      </c>
      <c r="D43" s="1182"/>
      <c r="E43" s="1183"/>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1189</v>
      </c>
      <c r="L45" s="60">
        <v>1135</v>
      </c>
      <c r="M45" s="60">
        <v>1113</v>
      </c>
      <c r="N45" s="60">
        <v>1072</v>
      </c>
      <c r="O45" s="61">
        <v>1088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339</v>
      </c>
      <c r="L48" s="64">
        <v>327</v>
      </c>
      <c r="M48" s="64">
        <v>337</v>
      </c>
      <c r="N48" s="64">
        <v>365</v>
      </c>
      <c r="O48" s="65">
        <v>359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139</v>
      </c>
      <c r="L49" s="64">
        <v>140</v>
      </c>
      <c r="M49" s="64">
        <v>145</v>
      </c>
      <c r="N49" s="64">
        <v>147</v>
      </c>
      <c r="O49" s="65">
        <v>133</v>
      </c>
      <c r="P49" s="48"/>
      <c r="Q49" s="48"/>
      <c r="R49" s="48"/>
      <c r="S49" s="48"/>
      <c r="T49" s="48"/>
      <c r="U49" s="48"/>
    </row>
    <row r="50" spans="1:21" ht="30.75" customHeight="1" x14ac:dyDescent="0.15">
      <c r="A50" s="48"/>
      <c r="B50" s="1196"/>
      <c r="C50" s="1197"/>
      <c r="D50" s="62"/>
      <c r="E50" s="1188" t="s">
        <v>17</v>
      </c>
      <c r="F50" s="1188"/>
      <c r="G50" s="1188"/>
      <c r="H50" s="1188"/>
      <c r="I50" s="1188"/>
      <c r="J50" s="1189"/>
      <c r="K50" s="63">
        <v>81</v>
      </c>
      <c r="L50" s="64">
        <v>93</v>
      </c>
      <c r="M50" s="64">
        <v>74</v>
      </c>
      <c r="N50" s="64">
        <v>50</v>
      </c>
      <c r="O50" s="65">
        <v>62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1127</v>
      </c>
      <c r="L52" s="64">
        <v>1094</v>
      </c>
      <c r="M52" s="64">
        <v>1120</v>
      </c>
      <c r="N52" s="64">
        <v>1119</v>
      </c>
      <c r="O52" s="65">
        <v>1089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621</v>
      </c>
      <c r="L53" s="69">
        <v>601</v>
      </c>
      <c r="M53" s="69">
        <v>549</v>
      </c>
      <c r="N53" s="69">
        <v>515</v>
      </c>
      <c r="O53" s="70">
        <v>553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10534</v>
      </c>
      <c r="J41" s="83">
        <v>11045</v>
      </c>
      <c r="K41" s="83">
        <v>12273</v>
      </c>
      <c r="L41" s="83">
        <v>12227</v>
      </c>
      <c r="M41" s="84">
        <v>12090</v>
      </c>
    </row>
    <row r="42" spans="2:13" ht="27.75" customHeight="1" x14ac:dyDescent="0.15">
      <c r="B42" s="1204"/>
      <c r="C42" s="1205"/>
      <c r="D42" s="85"/>
      <c r="E42" s="1208" t="s">
        <v>26</v>
      </c>
      <c r="F42" s="1208"/>
      <c r="G42" s="1208"/>
      <c r="H42" s="1209"/>
      <c r="I42" s="86">
        <v>75</v>
      </c>
      <c r="J42" s="87">
        <v>178</v>
      </c>
      <c r="K42" s="87">
        <v>130</v>
      </c>
      <c r="L42" s="87">
        <v>187</v>
      </c>
      <c r="M42" s="88">
        <v>211</v>
      </c>
    </row>
    <row r="43" spans="2:13" ht="27.75" customHeight="1" x14ac:dyDescent="0.15">
      <c r="B43" s="1204"/>
      <c r="C43" s="1205"/>
      <c r="D43" s="85"/>
      <c r="E43" s="1208" t="s">
        <v>27</v>
      </c>
      <c r="F43" s="1208"/>
      <c r="G43" s="1208"/>
      <c r="H43" s="1209"/>
      <c r="I43" s="86">
        <v>4216</v>
      </c>
      <c r="J43" s="87">
        <v>3990</v>
      </c>
      <c r="K43" s="87">
        <v>3800</v>
      </c>
      <c r="L43" s="87">
        <v>3711</v>
      </c>
      <c r="M43" s="88">
        <v>3660</v>
      </c>
    </row>
    <row r="44" spans="2:13" ht="27.75" customHeight="1" x14ac:dyDescent="0.15">
      <c r="B44" s="1204"/>
      <c r="C44" s="1205"/>
      <c r="D44" s="85"/>
      <c r="E44" s="1208" t="s">
        <v>28</v>
      </c>
      <c r="F44" s="1208"/>
      <c r="G44" s="1208"/>
      <c r="H44" s="1209"/>
      <c r="I44" s="86">
        <v>704</v>
      </c>
      <c r="J44" s="87">
        <v>608</v>
      </c>
      <c r="K44" s="87">
        <v>591</v>
      </c>
      <c r="L44" s="87">
        <v>521</v>
      </c>
      <c r="M44" s="88">
        <v>429</v>
      </c>
    </row>
    <row r="45" spans="2:13" ht="27.75" customHeight="1" x14ac:dyDescent="0.15">
      <c r="B45" s="1204"/>
      <c r="C45" s="1205"/>
      <c r="D45" s="85"/>
      <c r="E45" s="1208" t="s">
        <v>29</v>
      </c>
      <c r="F45" s="1208"/>
      <c r="G45" s="1208"/>
      <c r="H45" s="1209"/>
      <c r="I45" s="86">
        <v>3130</v>
      </c>
      <c r="J45" s="87">
        <v>2982</v>
      </c>
      <c r="K45" s="87">
        <v>2753</v>
      </c>
      <c r="L45" s="87">
        <v>2742</v>
      </c>
      <c r="M45" s="88">
        <v>2680</v>
      </c>
    </row>
    <row r="46" spans="2:13" ht="27.75" customHeight="1" x14ac:dyDescent="0.15">
      <c r="B46" s="1204"/>
      <c r="C46" s="1205"/>
      <c r="D46" s="89"/>
      <c r="E46" s="1208" t="s">
        <v>30</v>
      </c>
      <c r="F46" s="1208"/>
      <c r="G46" s="1208"/>
      <c r="H46" s="1209"/>
      <c r="I46" s="86">
        <v>23</v>
      </c>
      <c r="J46" s="87">
        <v>16</v>
      </c>
      <c r="K46" s="87">
        <v>15</v>
      </c>
      <c r="L46" s="87">
        <v>15</v>
      </c>
      <c r="M46" s="88" t="s">
        <v>487</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2819</v>
      </c>
      <c r="J50" s="87">
        <v>2787</v>
      </c>
      <c r="K50" s="87">
        <v>3143</v>
      </c>
      <c r="L50" s="87">
        <v>3592</v>
      </c>
      <c r="M50" s="88">
        <v>3646</v>
      </c>
    </row>
    <row r="51" spans="2:13" ht="27.75" customHeight="1" x14ac:dyDescent="0.15">
      <c r="B51" s="1204"/>
      <c r="C51" s="1205"/>
      <c r="D51" s="85"/>
      <c r="E51" s="1208" t="s">
        <v>36</v>
      </c>
      <c r="F51" s="1208"/>
      <c r="G51" s="1208"/>
      <c r="H51" s="1209"/>
      <c r="I51" s="86">
        <v>1959</v>
      </c>
      <c r="J51" s="87">
        <v>1901</v>
      </c>
      <c r="K51" s="87">
        <v>2085</v>
      </c>
      <c r="L51" s="87">
        <v>2051</v>
      </c>
      <c r="M51" s="88">
        <v>2108</v>
      </c>
    </row>
    <row r="52" spans="2:13" ht="27.75" customHeight="1" x14ac:dyDescent="0.15">
      <c r="B52" s="1206"/>
      <c r="C52" s="1207"/>
      <c r="D52" s="85"/>
      <c r="E52" s="1208" t="s">
        <v>37</v>
      </c>
      <c r="F52" s="1208"/>
      <c r="G52" s="1208"/>
      <c r="H52" s="1209"/>
      <c r="I52" s="86">
        <v>9493</v>
      </c>
      <c r="J52" s="87">
        <v>9751</v>
      </c>
      <c r="K52" s="87">
        <v>10502</v>
      </c>
      <c r="L52" s="87">
        <v>10441</v>
      </c>
      <c r="M52" s="88">
        <v>10205</v>
      </c>
    </row>
    <row r="53" spans="2:13" ht="27.75" customHeight="1" thickBot="1" x14ac:dyDescent="0.2">
      <c r="B53" s="1210" t="s">
        <v>21</v>
      </c>
      <c r="C53" s="1211"/>
      <c r="D53" s="92"/>
      <c r="E53" s="1212" t="s">
        <v>38</v>
      </c>
      <c r="F53" s="1212"/>
      <c r="G53" s="1212"/>
      <c r="H53" s="1213"/>
      <c r="I53" s="93">
        <v>4411</v>
      </c>
      <c r="J53" s="94">
        <v>4379</v>
      </c>
      <c r="K53" s="94">
        <v>3831</v>
      </c>
      <c r="L53" s="94">
        <v>3319</v>
      </c>
      <c r="M53" s="95">
        <v>3109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563</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563</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47" t="s">
        <v>527</v>
      </c>
      <c r="L50" s="347" t="s">
        <v>528</v>
      </c>
      <c r="M50" s="347" t="s">
        <v>529</v>
      </c>
      <c r="N50" s="347" t="s">
        <v>530</v>
      </c>
      <c r="O50" s="347" t="s">
        <v>531</v>
      </c>
    </row>
    <row r="51" spans="1:17" x14ac:dyDescent="0.15">
      <c r="B51" s="250"/>
      <c r="C51" s="246"/>
      <c r="D51" s="246"/>
      <c r="E51" s="246"/>
      <c r="F51" s="246"/>
      <c r="G51" s="1247" t="s">
        <v>557</v>
      </c>
      <c r="H51" s="1248"/>
      <c r="I51" s="1253" t="s">
        <v>555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56"/>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5" t="s">
        <v>559</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558</v>
      </c>
      <c r="I71" s="351"/>
      <c r="J71" s="350"/>
      <c r="K71" s="350"/>
      <c r="L71" s="349"/>
      <c r="M71" s="350"/>
      <c r="N71" s="349"/>
      <c r="O71" s="348"/>
    </row>
    <row r="72" spans="2:30" x14ac:dyDescent="0.15">
      <c r="B72" s="250"/>
      <c r="C72" s="246"/>
      <c r="D72" s="246"/>
      <c r="E72" s="246"/>
      <c r="F72" s="246"/>
      <c r="G72" s="1244"/>
      <c r="H72" s="1245"/>
      <c r="I72" s="1245"/>
      <c r="J72" s="1246"/>
      <c r="K72" s="347" t="s">
        <v>527</v>
      </c>
      <c r="L72" s="347" t="s">
        <v>528</v>
      </c>
      <c r="M72" s="347" t="s">
        <v>529</v>
      </c>
      <c r="N72" s="347" t="s">
        <v>530</v>
      </c>
      <c r="O72" s="347" t="s">
        <v>531</v>
      </c>
    </row>
    <row r="73" spans="2:30" x14ac:dyDescent="0.15">
      <c r="B73" s="250"/>
      <c r="C73" s="246"/>
      <c r="D73" s="246"/>
      <c r="E73" s="246"/>
      <c r="F73" s="246"/>
      <c r="G73" s="1247" t="s">
        <v>557</v>
      </c>
      <c r="H73" s="1248"/>
      <c r="I73" s="1253" t="s">
        <v>555</v>
      </c>
      <c r="J73" s="1253"/>
      <c r="K73" s="1234">
        <v>62.1</v>
      </c>
      <c r="L73" s="1234">
        <v>61.7</v>
      </c>
      <c r="M73" s="1221">
        <v>54.6</v>
      </c>
      <c r="N73" s="1221">
        <v>46.1</v>
      </c>
      <c r="O73" s="1221">
        <v>44.3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554</v>
      </c>
      <c r="J75" s="1233"/>
      <c r="K75" s="1225">
        <v>9.5</v>
      </c>
      <c r="L75" s="1225">
        <v>8.9</v>
      </c>
      <c r="M75" s="1225">
        <v>8.3000000000000007</v>
      </c>
      <c r="N75" s="1225">
        <v>7.8</v>
      </c>
      <c r="O75" s="1225">
        <v>7.6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555</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554</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74549</v>
      </c>
      <c r="E3" s="118"/>
      <c r="F3" s="119">
        <v>75709</v>
      </c>
      <c r="G3" s="120"/>
      <c r="H3" s="121"/>
    </row>
    <row r="4" spans="1:8" x14ac:dyDescent="0.15">
      <c r="A4" s="122"/>
      <c r="B4" s="123"/>
      <c r="C4" s="124"/>
      <c r="D4" s="125">
        <v>10359</v>
      </c>
      <c r="E4" s="126"/>
      <c r="F4" s="127">
        <v>35212</v>
      </c>
      <c r="G4" s="128"/>
      <c r="H4" s="129"/>
    </row>
    <row r="5" spans="1:8" x14ac:dyDescent="0.15">
      <c r="A5" s="110" t="s">
        <v>521</v>
      </c>
      <c r="B5" s="115"/>
      <c r="C5" s="116"/>
      <c r="D5" s="117">
        <v>137269</v>
      </c>
      <c r="E5" s="118"/>
      <c r="F5" s="119">
        <v>90961</v>
      </c>
      <c r="G5" s="120"/>
      <c r="H5" s="121"/>
    </row>
    <row r="6" spans="1:8" x14ac:dyDescent="0.15">
      <c r="A6" s="122"/>
      <c r="B6" s="123"/>
      <c r="C6" s="124"/>
      <c r="D6" s="125">
        <v>24692</v>
      </c>
      <c r="E6" s="126"/>
      <c r="F6" s="127">
        <v>37720</v>
      </c>
      <c r="G6" s="128"/>
      <c r="H6" s="129"/>
    </row>
    <row r="7" spans="1:8" x14ac:dyDescent="0.15">
      <c r="A7" s="110" t="s">
        <v>522</v>
      </c>
      <c r="B7" s="115"/>
      <c r="C7" s="116"/>
      <c r="D7" s="117">
        <v>153877</v>
      </c>
      <c r="E7" s="118"/>
      <c r="F7" s="119">
        <v>106614</v>
      </c>
      <c r="G7" s="120"/>
      <c r="H7" s="121"/>
    </row>
    <row r="8" spans="1:8" x14ac:dyDescent="0.15">
      <c r="A8" s="122"/>
      <c r="B8" s="123"/>
      <c r="C8" s="124"/>
      <c r="D8" s="125">
        <v>31540</v>
      </c>
      <c r="E8" s="126"/>
      <c r="F8" s="127">
        <v>45545</v>
      </c>
      <c r="G8" s="128"/>
      <c r="H8" s="129"/>
    </row>
    <row r="9" spans="1:8" x14ac:dyDescent="0.15">
      <c r="A9" s="110" t="s">
        <v>523</v>
      </c>
      <c r="B9" s="115"/>
      <c r="C9" s="116"/>
      <c r="D9" s="117">
        <v>47318</v>
      </c>
      <c r="E9" s="118"/>
      <c r="F9" s="119">
        <v>85459</v>
      </c>
      <c r="G9" s="120"/>
      <c r="H9" s="121"/>
    </row>
    <row r="10" spans="1:8" x14ac:dyDescent="0.15">
      <c r="A10" s="122"/>
      <c r="B10" s="123"/>
      <c r="C10" s="124"/>
      <c r="D10" s="125">
        <v>16481</v>
      </c>
      <c r="E10" s="126"/>
      <c r="F10" s="127">
        <v>44378</v>
      </c>
      <c r="G10" s="128"/>
      <c r="H10" s="129"/>
    </row>
    <row r="11" spans="1:8" x14ac:dyDescent="0.15">
      <c r="A11" s="110" t="s">
        <v>524</v>
      </c>
      <c r="B11" s="115"/>
      <c r="C11" s="116"/>
      <c r="D11" s="117">
        <v>77619</v>
      </c>
      <c r="E11" s="118"/>
      <c r="F11" s="119">
        <v>83280</v>
      </c>
      <c r="G11" s="120"/>
      <c r="H11" s="121"/>
    </row>
    <row r="12" spans="1:8" x14ac:dyDescent="0.15">
      <c r="A12" s="122"/>
      <c r="B12" s="123"/>
      <c r="C12" s="130"/>
      <c r="D12" s="125">
        <v>18930</v>
      </c>
      <c r="E12" s="126"/>
      <c r="F12" s="127">
        <v>43123</v>
      </c>
      <c r="G12" s="128"/>
      <c r="H12" s="129"/>
    </row>
    <row r="13" spans="1:8" x14ac:dyDescent="0.15">
      <c r="A13" s="110"/>
      <c r="B13" s="115"/>
      <c r="C13" s="131"/>
      <c r="D13" s="132">
        <v>98126</v>
      </c>
      <c r="E13" s="133"/>
      <c r="F13" s="134">
        <v>88405</v>
      </c>
      <c r="G13" s="135"/>
      <c r="H13" s="121"/>
    </row>
    <row r="14" spans="1:8" x14ac:dyDescent="0.15">
      <c r="A14" s="122"/>
      <c r="B14" s="123"/>
      <c r="C14" s="124"/>
      <c r="D14" s="125">
        <v>20400</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2.37</v>
      </c>
      <c r="C19" s="136">
        <f>ROUND(VALUE(SUBSTITUTE(実質収支比率等に係る経年分析!G$48,"▲","-")),2)</f>
        <v>2.3199999999999998</v>
      </c>
      <c r="D19" s="136">
        <f>ROUND(VALUE(SUBSTITUTE(実質収支比率等に係る経年分析!H$48,"▲","-")),2)</f>
        <v>2.17</v>
      </c>
      <c r="E19" s="136">
        <f>ROUND(VALUE(SUBSTITUTE(実質収支比率等に係る経年分析!I$48,"▲","-")),2)</f>
        <v>2.14</v>
      </c>
      <c r="F19" s="136">
        <f>ROUND(VALUE(SUBSTITUTE(実質収支比率等に係る経年分析!J$48,"▲","-")),2)</f>
        <v>2.36</v>
      </c>
    </row>
    <row r="20" spans="1:11" x14ac:dyDescent="0.15">
      <c r="A20" s="136" t="s">
        <v>43</v>
      </c>
      <c r="B20" s="136">
        <f>ROUND(VALUE(SUBSTITUTE(実質収支比率等に係る経年分析!F$47,"▲","-")),2)</f>
        <v>14.09</v>
      </c>
      <c r="C20" s="136">
        <f>ROUND(VALUE(SUBSTITUTE(実質収支比率等に係る経年分析!G$47,"▲","-")),2)</f>
        <v>14.28</v>
      </c>
      <c r="D20" s="136">
        <f>ROUND(VALUE(SUBSTITUTE(実質収支比率等に係る経年分析!H$47,"▲","-")),2)</f>
        <v>15.71</v>
      </c>
      <c r="E20" s="136">
        <f>ROUND(VALUE(SUBSTITUTE(実質収支比率等に係る経年分析!I$47,"▲","-")),2)</f>
        <v>16.690000000000001</v>
      </c>
      <c r="F20" s="136">
        <f>ROUND(VALUE(SUBSTITUTE(実質収支比率等に係る経年分析!J$47,"▲","-")),2)</f>
        <v>17.010000000000002</v>
      </c>
    </row>
    <row r="21" spans="1:11" x14ac:dyDescent="0.15">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-1.1599999999999999</v>
      </c>
      <c r="D21" s="136">
        <f>IF(ISNUMBER(VALUE(SUBSTITUTE(実質収支比率等に係る経年分析!H$49,"▲","-"))),ROUND(VALUE(SUBSTITUTE(実質収支比率等に係る経年分析!H$49,"▲","-")),2),NA())</f>
        <v>-0.1</v>
      </c>
      <c r="E21" s="136">
        <f>IF(ISNUMBER(VALUE(SUBSTITUTE(実質収支比率等に係る経年分析!I$49,"▲","-"))),ROUND(VALUE(SUBSTITUTE(実質収支比率等に係る経年分析!I$49,"▲","-")),2),NA())</f>
        <v>0.25</v>
      </c>
      <c r="F21" s="136">
        <f>IF(ISNUMBER(VALUE(SUBSTITUTE(実質収支比率等に係る経年分析!J$49,"▲","-"))),ROUND(VALUE(SUBSTITUTE(実質収支比率等に係る経年分析!J$49,"▲","-")),2),NA())</f>
        <v>-1.0900000000000001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公設地方卸売市場事業特別会計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0.28000000000000003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5.31</v>
      </c>
    </row>
    <row r="36" spans="1:16" x14ac:dyDescent="0.15">
      <c r="A36" s="137" t="str">
        <f>IF(連結実質赤字比率に係る赤字・黒字の構成分析!C$34="",NA(),連結実質赤字比率に係る赤字・黒字の構成分析!C$34)</f>
        <v>ワイン事業会計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1127</v>
      </c>
      <c r="E42" s="138"/>
      <c r="F42" s="138"/>
      <c r="G42" s="138">
        <f>'実質公債費比率（分子）の構造'!L$52</f>
        <v>1094</v>
      </c>
      <c r="H42" s="138"/>
      <c r="I42" s="138"/>
      <c r="J42" s="138">
        <f>'実質公債費比率（分子）の構造'!M$52</f>
        <v>1120</v>
      </c>
      <c r="K42" s="138"/>
      <c r="L42" s="138"/>
      <c r="M42" s="138">
        <f>'実質公債費比率（分子）の構造'!N$52</f>
        <v>1119</v>
      </c>
      <c r="N42" s="138"/>
      <c r="O42" s="138"/>
      <c r="P42" s="138">
        <f>'実質公債費比率（分子）の構造'!O$52</f>
        <v>1089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81</v>
      </c>
      <c r="C44" s="138"/>
      <c r="D44" s="138"/>
      <c r="E44" s="138">
        <f>'実質公債費比率（分子）の構造'!L$50</f>
        <v>93</v>
      </c>
      <c r="F44" s="138"/>
      <c r="G44" s="138"/>
      <c r="H44" s="138">
        <f>'実質公債費比率（分子）の構造'!M$50</f>
        <v>74</v>
      </c>
      <c r="I44" s="138"/>
      <c r="J44" s="138"/>
      <c r="K44" s="138">
        <f>'実質公債費比率（分子）の構造'!N$50</f>
        <v>50</v>
      </c>
      <c r="L44" s="138"/>
      <c r="M44" s="138"/>
      <c r="N44" s="138">
        <f>'実質公債費比率（分子）の構造'!O$50</f>
        <v>62</v>
      </c>
      <c r="O44" s="138"/>
      <c r="P44" s="138"/>
    </row>
    <row r="45" spans="1:16" x14ac:dyDescent="0.15">
      <c r="A45" s="138" t="s">
        <v>54</v>
      </c>
      <c r="B45" s="138">
        <f>'実質公債費比率（分子）の構造'!K$49</f>
        <v>139</v>
      </c>
      <c r="C45" s="138"/>
      <c r="D45" s="138"/>
      <c r="E45" s="138">
        <f>'実質公債費比率（分子）の構造'!L$49</f>
        <v>140</v>
      </c>
      <c r="F45" s="138"/>
      <c r="G45" s="138"/>
      <c r="H45" s="138">
        <f>'実質公債費比率（分子）の構造'!M$49</f>
        <v>145</v>
      </c>
      <c r="I45" s="138"/>
      <c r="J45" s="138"/>
      <c r="K45" s="138">
        <f>'実質公債費比率（分子）の構造'!N$49</f>
        <v>147</v>
      </c>
      <c r="L45" s="138"/>
      <c r="M45" s="138"/>
      <c r="N45" s="138">
        <f>'実質公債費比率（分子）の構造'!O$49</f>
        <v>133</v>
      </c>
      <c r="O45" s="138"/>
      <c r="P45" s="138"/>
    </row>
    <row r="46" spans="1:16" x14ac:dyDescent="0.15">
      <c r="A46" s="138" t="s">
        <v>55</v>
      </c>
      <c r="B46" s="138">
        <f>'実質公債費比率（分子）の構造'!K$48</f>
        <v>339</v>
      </c>
      <c r="C46" s="138"/>
      <c r="D46" s="138"/>
      <c r="E46" s="138">
        <f>'実質公債費比率（分子）の構造'!L$48</f>
        <v>327</v>
      </c>
      <c r="F46" s="138"/>
      <c r="G46" s="138"/>
      <c r="H46" s="138">
        <f>'実質公債費比率（分子）の構造'!M$48</f>
        <v>337</v>
      </c>
      <c r="I46" s="138"/>
      <c r="J46" s="138"/>
      <c r="K46" s="138">
        <f>'実質公債費比率（分子）の構造'!N$48</f>
        <v>365</v>
      </c>
      <c r="L46" s="138"/>
      <c r="M46" s="138"/>
      <c r="N46" s="138">
        <f>'実質公債費比率（分子）の構造'!O$48</f>
        <v>359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1189</v>
      </c>
      <c r="C49" s="138"/>
      <c r="D49" s="138"/>
      <c r="E49" s="138">
        <f>'実質公債費比率（分子）の構造'!L$45</f>
        <v>1135</v>
      </c>
      <c r="F49" s="138"/>
      <c r="G49" s="138"/>
      <c r="H49" s="138">
        <f>'実質公債費比率（分子）の構造'!M$45</f>
        <v>1113</v>
      </c>
      <c r="I49" s="138"/>
      <c r="J49" s="138"/>
      <c r="K49" s="138">
        <f>'実質公債費比率（分子）の構造'!N$45</f>
        <v>1072</v>
      </c>
      <c r="L49" s="138"/>
      <c r="M49" s="138"/>
      <c r="N49" s="138">
        <f>'実質公債費比率（分子）の構造'!O$45</f>
        <v>1088</v>
      </c>
      <c r="O49" s="138"/>
      <c r="P49" s="138"/>
    </row>
    <row r="50" spans="1:16" x14ac:dyDescent="0.15">
      <c r="A50" s="138" t="s">
        <v>59</v>
      </c>
      <c r="B50" s="138" t="e">
        <f>NA()</f>
        <v>#N/A</v>
      </c>
      <c r="C50" s="138">
        <f>IF(ISNUMBER('実質公債費比率（分子）の構造'!K$53),'実質公債費比率（分子）の構造'!K$53,NA())</f>
        <v>621</v>
      </c>
      <c r="D50" s="138" t="e">
        <f>NA()</f>
        <v>#N/A</v>
      </c>
      <c r="E50" s="138" t="e">
        <f>NA()</f>
        <v>#N/A</v>
      </c>
      <c r="F50" s="138">
        <f>IF(ISNUMBER('実質公債費比率（分子）の構造'!L$53),'実質公債費比率（分子）の構造'!L$53,NA())</f>
        <v>601</v>
      </c>
      <c r="G50" s="138" t="e">
        <f>NA()</f>
        <v>#N/A</v>
      </c>
      <c r="H50" s="138" t="e">
        <f>NA()</f>
        <v>#N/A</v>
      </c>
      <c r="I50" s="138">
        <f>IF(ISNUMBER('実質公債費比率（分子）の構造'!M$53),'実質公債費比率（分子）の構造'!M$53,NA())</f>
        <v>549</v>
      </c>
      <c r="J50" s="138" t="e">
        <f>NA()</f>
        <v>#N/A</v>
      </c>
      <c r="K50" s="138" t="e">
        <f>NA()</f>
        <v>#N/A</v>
      </c>
      <c r="L50" s="138">
        <f>IF(ISNUMBER('実質公債費比率（分子）の構造'!N$53),'実質公債費比率（分子）の構造'!N$53,NA())</f>
        <v>515</v>
      </c>
      <c r="M50" s="138" t="e">
        <f>NA()</f>
        <v>#N/A</v>
      </c>
      <c r="N50" s="138" t="e">
        <f>NA()</f>
        <v>#N/A</v>
      </c>
      <c r="O50" s="138">
        <f>IF(ISNUMBER('実質公債費比率（分子）の構造'!O$53),'実質公債費比率（分子）の構造'!O$53,NA())</f>
        <v>553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9493</v>
      </c>
      <c r="E56" s="137"/>
      <c r="F56" s="137"/>
      <c r="G56" s="137">
        <f>'将来負担比率（分子）の構造'!J$52</f>
        <v>9751</v>
      </c>
      <c r="H56" s="137"/>
      <c r="I56" s="137"/>
      <c r="J56" s="137">
        <f>'将来負担比率（分子）の構造'!K$52</f>
        <v>10502</v>
      </c>
      <c r="K56" s="137"/>
      <c r="L56" s="137"/>
      <c r="M56" s="137">
        <f>'将来負担比率（分子）の構造'!L$52</f>
        <v>10441</v>
      </c>
      <c r="N56" s="137"/>
      <c r="O56" s="137"/>
      <c r="P56" s="137">
        <f>'将来負担比率（分子）の構造'!M$52</f>
        <v>10205</v>
      </c>
    </row>
    <row r="57" spans="1:16" x14ac:dyDescent="0.15">
      <c r="A57" s="137" t="s">
        <v>36</v>
      </c>
      <c r="B57" s="137"/>
      <c r="C57" s="137"/>
      <c r="D57" s="137">
        <f>'将来負担比率（分子）の構造'!I$51</f>
        <v>1959</v>
      </c>
      <c r="E57" s="137"/>
      <c r="F57" s="137"/>
      <c r="G57" s="137">
        <f>'将来負担比率（分子）の構造'!J$51</f>
        <v>1901</v>
      </c>
      <c r="H57" s="137"/>
      <c r="I57" s="137"/>
      <c r="J57" s="137">
        <f>'将来負担比率（分子）の構造'!K$51</f>
        <v>2085</v>
      </c>
      <c r="K57" s="137"/>
      <c r="L57" s="137"/>
      <c r="M57" s="137">
        <f>'将来負担比率（分子）の構造'!L$51</f>
        <v>2051</v>
      </c>
      <c r="N57" s="137"/>
      <c r="O57" s="137"/>
      <c r="P57" s="137">
        <f>'将来負担比率（分子）の構造'!M$51</f>
        <v>2108</v>
      </c>
    </row>
    <row r="58" spans="1:16" x14ac:dyDescent="0.15">
      <c r="A58" s="137" t="s">
        <v>35</v>
      </c>
      <c r="B58" s="137"/>
      <c r="C58" s="137"/>
      <c r="D58" s="137">
        <f>'将来負担比率（分子）の構造'!I$50</f>
        <v>2819</v>
      </c>
      <c r="E58" s="137"/>
      <c r="F58" s="137"/>
      <c r="G58" s="137">
        <f>'将来負担比率（分子）の構造'!J$50</f>
        <v>2787</v>
      </c>
      <c r="H58" s="137"/>
      <c r="I58" s="137"/>
      <c r="J58" s="137">
        <f>'将来負担比率（分子）の構造'!K$50</f>
        <v>3143</v>
      </c>
      <c r="K58" s="137"/>
      <c r="L58" s="137"/>
      <c r="M58" s="137">
        <f>'将来負担比率（分子）の構造'!L$50</f>
        <v>3592</v>
      </c>
      <c r="N58" s="137"/>
      <c r="O58" s="137"/>
      <c r="P58" s="137">
        <f>'将来負担比率（分子）の構造'!M$50</f>
        <v>3646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23</v>
      </c>
      <c r="C61" s="137"/>
      <c r="D61" s="137"/>
      <c r="E61" s="137">
        <f>'将来負担比率（分子）の構造'!J$46</f>
        <v>16</v>
      </c>
      <c r="F61" s="137"/>
      <c r="G61" s="137"/>
      <c r="H61" s="137">
        <f>'将来負担比率（分子）の構造'!K$46</f>
        <v>15</v>
      </c>
      <c r="I61" s="137"/>
      <c r="J61" s="137"/>
      <c r="K61" s="137">
        <f>'将来負担比率（分子）の構造'!L$46</f>
        <v>15</v>
      </c>
      <c r="L61" s="137"/>
      <c r="M61" s="137"/>
      <c r="N61" s="137" t="str">
        <f>'将来負担比率（分子）の構造'!M$46</f>
        <v>-</v>
      </c>
      <c r="O61" s="137"/>
      <c r="P61" s="137"/>
    </row>
    <row r="62" spans="1:16" x14ac:dyDescent="0.15">
      <c r="A62" s="137" t="s">
        <v>29</v>
      </c>
      <c r="B62" s="137">
        <f>'将来負担比率（分子）の構造'!I$45</f>
        <v>3130</v>
      </c>
      <c r="C62" s="137"/>
      <c r="D62" s="137"/>
      <c r="E62" s="137">
        <f>'将来負担比率（分子）の構造'!J$45</f>
        <v>2982</v>
      </c>
      <c r="F62" s="137"/>
      <c r="G62" s="137"/>
      <c r="H62" s="137">
        <f>'将来負担比率（分子）の構造'!K$45</f>
        <v>2753</v>
      </c>
      <c r="I62" s="137"/>
      <c r="J62" s="137"/>
      <c r="K62" s="137">
        <f>'将来負担比率（分子）の構造'!L$45</f>
        <v>2742</v>
      </c>
      <c r="L62" s="137"/>
      <c r="M62" s="137"/>
      <c r="N62" s="137">
        <f>'将来負担比率（分子）の構造'!M$45</f>
        <v>2680</v>
      </c>
      <c r="O62" s="137"/>
      <c r="P62" s="137"/>
    </row>
    <row r="63" spans="1:16" x14ac:dyDescent="0.15">
      <c r="A63" s="137" t="s">
        <v>28</v>
      </c>
      <c r="B63" s="137">
        <f>'将来負担比率（分子）の構造'!I$44</f>
        <v>704</v>
      </c>
      <c r="C63" s="137"/>
      <c r="D63" s="137"/>
      <c r="E63" s="137">
        <f>'将来負担比率（分子）の構造'!J$44</f>
        <v>608</v>
      </c>
      <c r="F63" s="137"/>
      <c r="G63" s="137"/>
      <c r="H63" s="137">
        <f>'将来負担比率（分子）の構造'!K$44</f>
        <v>591</v>
      </c>
      <c r="I63" s="137"/>
      <c r="J63" s="137"/>
      <c r="K63" s="137">
        <f>'将来負担比率（分子）の構造'!L$44</f>
        <v>521</v>
      </c>
      <c r="L63" s="137"/>
      <c r="M63" s="137"/>
      <c r="N63" s="137">
        <f>'将来負担比率（分子）の構造'!M$44</f>
        <v>429</v>
      </c>
      <c r="O63" s="137"/>
      <c r="P63" s="137"/>
    </row>
    <row r="64" spans="1:16" x14ac:dyDescent="0.15">
      <c r="A64" s="137" t="s">
        <v>27</v>
      </c>
      <c r="B64" s="137">
        <f>'将来負担比率（分子）の構造'!I$43</f>
        <v>4216</v>
      </c>
      <c r="C64" s="137"/>
      <c r="D64" s="137"/>
      <c r="E64" s="137">
        <f>'将来負担比率（分子）の構造'!J$43</f>
        <v>3990</v>
      </c>
      <c r="F64" s="137"/>
      <c r="G64" s="137"/>
      <c r="H64" s="137">
        <f>'将来負担比率（分子）の構造'!K$43</f>
        <v>3800</v>
      </c>
      <c r="I64" s="137"/>
      <c r="J64" s="137"/>
      <c r="K64" s="137">
        <f>'将来負担比率（分子）の構造'!L$43</f>
        <v>3711</v>
      </c>
      <c r="L64" s="137"/>
      <c r="M64" s="137"/>
      <c r="N64" s="137">
        <f>'将来負担比率（分子）の構造'!M$43</f>
        <v>3660</v>
      </c>
      <c r="O64" s="137"/>
      <c r="P64" s="137"/>
    </row>
    <row r="65" spans="1:16" x14ac:dyDescent="0.15">
      <c r="A65" s="137" t="s">
        <v>26</v>
      </c>
      <c r="B65" s="137">
        <f>'将来負担比率（分子）の構造'!I$42</f>
        <v>75</v>
      </c>
      <c r="C65" s="137"/>
      <c r="D65" s="137"/>
      <c r="E65" s="137">
        <f>'将来負担比率（分子）の構造'!J$42</f>
        <v>178</v>
      </c>
      <c r="F65" s="137"/>
      <c r="G65" s="137"/>
      <c r="H65" s="137">
        <f>'将来負担比率（分子）の構造'!K$42</f>
        <v>130</v>
      </c>
      <c r="I65" s="137"/>
      <c r="J65" s="137"/>
      <c r="K65" s="137">
        <f>'将来負担比率（分子）の構造'!L$42</f>
        <v>187</v>
      </c>
      <c r="L65" s="137"/>
      <c r="M65" s="137"/>
      <c r="N65" s="137">
        <f>'将来負担比率（分子）の構造'!M$42</f>
        <v>211</v>
      </c>
      <c r="O65" s="137"/>
      <c r="P65" s="137"/>
    </row>
    <row r="66" spans="1:16" x14ac:dyDescent="0.15">
      <c r="A66" s="137" t="s">
        <v>25</v>
      </c>
      <c r="B66" s="137">
        <f>'将来負担比率（分子）の構造'!I$41</f>
        <v>10534</v>
      </c>
      <c r="C66" s="137"/>
      <c r="D66" s="137"/>
      <c r="E66" s="137">
        <f>'将来負担比率（分子）の構造'!J$41</f>
        <v>11045</v>
      </c>
      <c r="F66" s="137"/>
      <c r="G66" s="137"/>
      <c r="H66" s="137">
        <f>'将来負担比率（分子）の構造'!K$41</f>
        <v>12273</v>
      </c>
      <c r="I66" s="137"/>
      <c r="J66" s="137"/>
      <c r="K66" s="137">
        <f>'将来負担比率（分子）の構造'!L$41</f>
        <v>12227</v>
      </c>
      <c r="L66" s="137"/>
      <c r="M66" s="137"/>
      <c r="N66" s="137">
        <f>'将来負担比率（分子）の構造'!M$41</f>
        <v>12090</v>
      </c>
      <c r="O66" s="137"/>
      <c r="P66" s="137"/>
    </row>
    <row r="67" spans="1:16" x14ac:dyDescent="0.15">
      <c r="A67" s="137" t="s">
        <v>63</v>
      </c>
      <c r="B67" s="137" t="e">
        <f>NA()</f>
        <v>#N/A</v>
      </c>
      <c r="C67" s="137">
        <f>IF(ISNUMBER('将来負担比率（分子）の構造'!I$53), IF('将来負担比率（分子）の構造'!I$53 &lt; 0, 0, '将来負担比率（分子）の構造'!I$53), NA())</f>
        <v>4411</v>
      </c>
      <c r="D67" s="137" t="e">
        <f>NA()</f>
        <v>#N/A</v>
      </c>
      <c r="E67" s="137" t="e">
        <f>NA()</f>
        <v>#N/A</v>
      </c>
      <c r="F67" s="137">
        <f>IF(ISNUMBER('将来負担比率（分子）の構造'!J$53), IF('将来負担比率（分子）の構造'!J$53 &lt; 0, 0, '将来負担比率（分子）の構造'!J$53), NA())</f>
        <v>4379</v>
      </c>
      <c r="G67" s="137" t="e">
        <f>NA()</f>
        <v>#N/A</v>
      </c>
      <c r="H67" s="137" t="e">
        <f>NA()</f>
        <v>#N/A</v>
      </c>
      <c r="I67" s="137">
        <f>IF(ISNUMBER('将来負担比率（分子）の構造'!K$53), IF('将来負担比率（分子）の構造'!K$53 &lt; 0, 0, '将来負担比率（分子）の構造'!K$53), NA())</f>
        <v>3831</v>
      </c>
      <c r="J67" s="137" t="e">
        <f>NA()</f>
        <v>#N/A</v>
      </c>
      <c r="K67" s="137" t="e">
        <f>NA()</f>
        <v>#N/A</v>
      </c>
      <c r="L67" s="137">
        <f>IF(ISNUMBER('将来負担比率（分子）の構造'!L$53), IF('将来負担比率（分子）の構造'!L$53 &lt; 0, 0, '将来負担比率（分子）の構造'!L$53), NA())</f>
        <v>3319</v>
      </c>
      <c r="M67" s="137" t="e">
        <f>NA()</f>
        <v>#N/A</v>
      </c>
      <c r="N67" s="137" t="e">
        <f>NA()</f>
        <v>#N/A</v>
      </c>
      <c r="O67" s="137">
        <f>IF(ISNUMBER('将来負担比率（分子）の構造'!M$53), IF('将来負担比率（分子）の構造'!M$53 &lt; 0, 0, '将来負担比率（分子）の構造'!M$53), NA())</f>
        <v>3109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2534243</v>
      </c>
      <c r="S5" s="671"/>
      <c r="T5" s="671"/>
      <c r="U5" s="671"/>
      <c r="V5" s="671"/>
      <c r="W5" s="671"/>
      <c r="X5" s="671"/>
      <c r="Y5" s="718"/>
      <c r="Z5" s="731">
        <v>19.2</v>
      </c>
      <c r="AA5" s="731"/>
      <c r="AB5" s="731"/>
      <c r="AC5" s="731"/>
      <c r="AD5" s="732">
        <v>2411319</v>
      </c>
      <c r="AE5" s="732"/>
      <c r="AF5" s="732"/>
      <c r="AG5" s="732"/>
      <c r="AH5" s="732"/>
      <c r="AI5" s="732"/>
      <c r="AJ5" s="732"/>
      <c r="AK5" s="732"/>
      <c r="AL5" s="719">
        <v>31.4</v>
      </c>
      <c r="AM5" s="688"/>
      <c r="AN5" s="688"/>
      <c r="AO5" s="720"/>
      <c r="AP5" s="707" t="s">
        <v>209</v>
      </c>
      <c r="AQ5" s="708"/>
      <c r="AR5" s="708"/>
      <c r="AS5" s="708"/>
      <c r="AT5" s="708"/>
      <c r="AU5" s="708"/>
      <c r="AV5" s="708"/>
      <c r="AW5" s="708"/>
      <c r="AX5" s="708"/>
      <c r="AY5" s="708"/>
      <c r="AZ5" s="708"/>
      <c r="BA5" s="708"/>
      <c r="BB5" s="708"/>
      <c r="BC5" s="708"/>
      <c r="BD5" s="708"/>
      <c r="BE5" s="708"/>
      <c r="BF5" s="709"/>
      <c r="BG5" s="620">
        <v>2365969</v>
      </c>
      <c r="BH5" s="621"/>
      <c r="BI5" s="621"/>
      <c r="BJ5" s="621"/>
      <c r="BK5" s="621"/>
      <c r="BL5" s="621"/>
      <c r="BM5" s="621"/>
      <c r="BN5" s="622"/>
      <c r="BO5" s="673">
        <v>93.4</v>
      </c>
      <c r="BP5" s="673"/>
      <c r="BQ5" s="673"/>
      <c r="BR5" s="673"/>
      <c r="BS5" s="674">
        <v>33093</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201176</v>
      </c>
      <c r="S6" s="621"/>
      <c r="T6" s="621"/>
      <c r="U6" s="621"/>
      <c r="V6" s="621"/>
      <c r="W6" s="621"/>
      <c r="X6" s="621"/>
      <c r="Y6" s="622"/>
      <c r="Z6" s="673">
        <v>1.5</v>
      </c>
      <c r="AA6" s="673"/>
      <c r="AB6" s="673"/>
      <c r="AC6" s="673"/>
      <c r="AD6" s="674">
        <v>201176</v>
      </c>
      <c r="AE6" s="674"/>
      <c r="AF6" s="674"/>
      <c r="AG6" s="674"/>
      <c r="AH6" s="674"/>
      <c r="AI6" s="674"/>
      <c r="AJ6" s="674"/>
      <c r="AK6" s="674"/>
      <c r="AL6" s="643">
        <v>2.6</v>
      </c>
      <c r="AM6" s="675"/>
      <c r="AN6" s="675"/>
      <c r="AO6" s="676"/>
      <c r="AP6" s="617" t="s">
        <v>214</v>
      </c>
      <c r="AQ6" s="618"/>
      <c r="AR6" s="618"/>
      <c r="AS6" s="618"/>
      <c r="AT6" s="618"/>
      <c r="AU6" s="618"/>
      <c r="AV6" s="618"/>
      <c r="AW6" s="618"/>
      <c r="AX6" s="618"/>
      <c r="AY6" s="618"/>
      <c r="AZ6" s="618"/>
      <c r="BA6" s="618"/>
      <c r="BB6" s="618"/>
      <c r="BC6" s="618"/>
      <c r="BD6" s="618"/>
      <c r="BE6" s="618"/>
      <c r="BF6" s="619"/>
      <c r="BG6" s="620">
        <v>2365969</v>
      </c>
      <c r="BH6" s="621"/>
      <c r="BI6" s="621"/>
      <c r="BJ6" s="621"/>
      <c r="BK6" s="621"/>
      <c r="BL6" s="621"/>
      <c r="BM6" s="621"/>
      <c r="BN6" s="622"/>
      <c r="BO6" s="673">
        <v>93.4</v>
      </c>
      <c r="BP6" s="673"/>
      <c r="BQ6" s="673"/>
      <c r="BR6" s="673"/>
      <c r="BS6" s="674">
        <v>33093</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169487</v>
      </c>
      <c r="CS6" s="621"/>
      <c r="CT6" s="621"/>
      <c r="CU6" s="621"/>
      <c r="CV6" s="621"/>
      <c r="CW6" s="621"/>
      <c r="CX6" s="621"/>
      <c r="CY6" s="622"/>
      <c r="CZ6" s="673">
        <v>1.3</v>
      </c>
      <c r="DA6" s="673"/>
      <c r="DB6" s="673"/>
      <c r="DC6" s="673"/>
      <c r="DD6" s="626" t="s">
        <v>216</v>
      </c>
      <c r="DE6" s="621"/>
      <c r="DF6" s="621"/>
      <c r="DG6" s="621"/>
      <c r="DH6" s="621"/>
      <c r="DI6" s="621"/>
      <c r="DJ6" s="621"/>
      <c r="DK6" s="621"/>
      <c r="DL6" s="621"/>
      <c r="DM6" s="621"/>
      <c r="DN6" s="621"/>
      <c r="DO6" s="621"/>
      <c r="DP6" s="622"/>
      <c r="DQ6" s="626">
        <v>169436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2458</v>
      </c>
      <c r="S7" s="621"/>
      <c r="T7" s="621"/>
      <c r="U7" s="621"/>
      <c r="V7" s="621"/>
      <c r="W7" s="621"/>
      <c r="X7" s="621"/>
      <c r="Y7" s="622"/>
      <c r="Z7" s="673">
        <v>0</v>
      </c>
      <c r="AA7" s="673"/>
      <c r="AB7" s="673"/>
      <c r="AC7" s="673"/>
      <c r="AD7" s="674">
        <v>2458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1135007</v>
      </c>
      <c r="BH7" s="621"/>
      <c r="BI7" s="621"/>
      <c r="BJ7" s="621"/>
      <c r="BK7" s="621"/>
      <c r="BL7" s="621"/>
      <c r="BM7" s="621"/>
      <c r="BN7" s="622"/>
      <c r="BO7" s="673">
        <v>44.8</v>
      </c>
      <c r="BP7" s="673"/>
      <c r="BQ7" s="673"/>
      <c r="BR7" s="673"/>
      <c r="BS7" s="674">
        <v>33093</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1550549</v>
      </c>
      <c r="CS7" s="621"/>
      <c r="CT7" s="621"/>
      <c r="CU7" s="621"/>
      <c r="CV7" s="621"/>
      <c r="CW7" s="621"/>
      <c r="CX7" s="621"/>
      <c r="CY7" s="622"/>
      <c r="CZ7" s="673">
        <v>11.9</v>
      </c>
      <c r="DA7" s="673"/>
      <c r="DB7" s="673"/>
      <c r="DC7" s="673"/>
      <c r="DD7" s="626">
        <v>165193</v>
      </c>
      <c r="DE7" s="621"/>
      <c r="DF7" s="621"/>
      <c r="DG7" s="621"/>
      <c r="DH7" s="621"/>
      <c r="DI7" s="621"/>
      <c r="DJ7" s="621"/>
      <c r="DK7" s="621"/>
      <c r="DL7" s="621"/>
      <c r="DM7" s="621"/>
      <c r="DN7" s="621"/>
      <c r="DO7" s="621"/>
      <c r="DP7" s="622"/>
      <c r="DQ7" s="626">
        <v>1251510</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4569</v>
      </c>
      <c r="S8" s="621"/>
      <c r="T8" s="621"/>
      <c r="U8" s="621"/>
      <c r="V8" s="621"/>
      <c r="W8" s="621"/>
      <c r="X8" s="621"/>
      <c r="Y8" s="622"/>
      <c r="Z8" s="673">
        <v>0</v>
      </c>
      <c r="AA8" s="673"/>
      <c r="AB8" s="673"/>
      <c r="AC8" s="673"/>
      <c r="AD8" s="674">
        <v>4569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37972</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4073263</v>
      </c>
      <c r="CS8" s="621"/>
      <c r="CT8" s="621"/>
      <c r="CU8" s="621"/>
      <c r="CV8" s="621"/>
      <c r="CW8" s="621"/>
      <c r="CX8" s="621"/>
      <c r="CY8" s="622"/>
      <c r="CZ8" s="673">
        <v>31.3</v>
      </c>
      <c r="DA8" s="673"/>
      <c r="DB8" s="673"/>
      <c r="DC8" s="673"/>
      <c r="DD8" s="626">
        <v>42871</v>
      </c>
      <c r="DE8" s="621"/>
      <c r="DF8" s="621"/>
      <c r="DG8" s="621"/>
      <c r="DH8" s="621"/>
      <c r="DI8" s="621"/>
      <c r="DJ8" s="621"/>
      <c r="DK8" s="621"/>
      <c r="DL8" s="621"/>
      <c r="DM8" s="621"/>
      <c r="DN8" s="621"/>
      <c r="DO8" s="621"/>
      <c r="DP8" s="622"/>
      <c r="DQ8" s="626">
        <v>2025329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2758</v>
      </c>
      <c r="S9" s="621"/>
      <c r="T9" s="621"/>
      <c r="U9" s="621"/>
      <c r="V9" s="621"/>
      <c r="W9" s="621"/>
      <c r="X9" s="621"/>
      <c r="Y9" s="622"/>
      <c r="Z9" s="673">
        <v>0</v>
      </c>
      <c r="AA9" s="673"/>
      <c r="AB9" s="673"/>
      <c r="AC9" s="673"/>
      <c r="AD9" s="674">
        <v>2758</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916044</v>
      </c>
      <c r="BH9" s="621"/>
      <c r="BI9" s="621"/>
      <c r="BJ9" s="621"/>
      <c r="BK9" s="621"/>
      <c r="BL9" s="621"/>
      <c r="BM9" s="621"/>
      <c r="BN9" s="622"/>
      <c r="BO9" s="673">
        <v>36.1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956486</v>
      </c>
      <c r="CS9" s="621"/>
      <c r="CT9" s="621"/>
      <c r="CU9" s="621"/>
      <c r="CV9" s="621"/>
      <c r="CW9" s="621"/>
      <c r="CX9" s="621"/>
      <c r="CY9" s="622"/>
      <c r="CZ9" s="673">
        <v>7.3</v>
      </c>
      <c r="DA9" s="673"/>
      <c r="DB9" s="673"/>
      <c r="DC9" s="673"/>
      <c r="DD9" s="626">
        <v>9584</v>
      </c>
      <c r="DE9" s="621"/>
      <c r="DF9" s="621"/>
      <c r="DG9" s="621"/>
      <c r="DH9" s="621"/>
      <c r="DI9" s="621"/>
      <c r="DJ9" s="621"/>
      <c r="DK9" s="621"/>
      <c r="DL9" s="621"/>
      <c r="DM9" s="621"/>
      <c r="DN9" s="621"/>
      <c r="DO9" s="621"/>
      <c r="DP9" s="622"/>
      <c r="DQ9" s="626">
        <v>850698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433446</v>
      </c>
      <c r="S10" s="621"/>
      <c r="T10" s="621"/>
      <c r="U10" s="621"/>
      <c r="V10" s="621"/>
      <c r="W10" s="621"/>
      <c r="X10" s="621"/>
      <c r="Y10" s="622"/>
      <c r="Z10" s="673">
        <v>3.3</v>
      </c>
      <c r="AA10" s="673"/>
      <c r="AB10" s="673"/>
      <c r="AC10" s="673"/>
      <c r="AD10" s="674">
        <v>433446</v>
      </c>
      <c r="AE10" s="674"/>
      <c r="AF10" s="674"/>
      <c r="AG10" s="674"/>
      <c r="AH10" s="674"/>
      <c r="AI10" s="674"/>
      <c r="AJ10" s="674"/>
      <c r="AK10" s="674"/>
      <c r="AL10" s="643">
        <v>5.7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86788</v>
      </c>
      <c r="BH10" s="621"/>
      <c r="BI10" s="621"/>
      <c r="BJ10" s="621"/>
      <c r="BK10" s="621"/>
      <c r="BL10" s="621"/>
      <c r="BM10" s="621"/>
      <c r="BN10" s="622"/>
      <c r="BO10" s="673">
        <v>3.4</v>
      </c>
      <c r="BP10" s="673"/>
      <c r="BQ10" s="673"/>
      <c r="BR10" s="673"/>
      <c r="BS10" s="626">
        <v>14416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29508</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21308</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4490</v>
      </c>
      <c r="S11" s="621"/>
      <c r="T11" s="621"/>
      <c r="U11" s="621"/>
      <c r="V11" s="621"/>
      <c r="W11" s="621"/>
      <c r="X11" s="621"/>
      <c r="Y11" s="622"/>
      <c r="Z11" s="673">
        <v>0</v>
      </c>
      <c r="AA11" s="673"/>
      <c r="AB11" s="673"/>
      <c r="AC11" s="673"/>
      <c r="AD11" s="674">
        <v>4490</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94203</v>
      </c>
      <c r="BH11" s="621"/>
      <c r="BI11" s="621"/>
      <c r="BJ11" s="621"/>
      <c r="BK11" s="621"/>
      <c r="BL11" s="621"/>
      <c r="BM11" s="621"/>
      <c r="BN11" s="622"/>
      <c r="BO11" s="673">
        <v>3.7</v>
      </c>
      <c r="BP11" s="673"/>
      <c r="BQ11" s="673"/>
      <c r="BR11" s="673"/>
      <c r="BS11" s="626">
        <v>18677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1186283</v>
      </c>
      <c r="CS11" s="621"/>
      <c r="CT11" s="621"/>
      <c r="CU11" s="621"/>
      <c r="CV11" s="621"/>
      <c r="CW11" s="621"/>
      <c r="CX11" s="621"/>
      <c r="CY11" s="622"/>
      <c r="CZ11" s="673">
        <v>9.1</v>
      </c>
      <c r="DA11" s="673"/>
      <c r="DB11" s="673"/>
      <c r="DC11" s="673"/>
      <c r="DD11" s="626">
        <v>611564</v>
      </c>
      <c r="DE11" s="621"/>
      <c r="DF11" s="621"/>
      <c r="DG11" s="621"/>
      <c r="DH11" s="621"/>
      <c r="DI11" s="621"/>
      <c r="DJ11" s="621"/>
      <c r="DK11" s="621"/>
      <c r="DL11" s="621"/>
      <c r="DM11" s="621"/>
      <c r="DN11" s="621"/>
      <c r="DO11" s="621"/>
      <c r="DP11" s="622"/>
      <c r="DQ11" s="626">
        <v>301224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985327</v>
      </c>
      <c r="BH12" s="621"/>
      <c r="BI12" s="621"/>
      <c r="BJ12" s="621"/>
      <c r="BK12" s="621"/>
      <c r="BL12" s="621"/>
      <c r="BM12" s="621"/>
      <c r="BN12" s="622"/>
      <c r="BO12" s="673">
        <v>38.9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291516</v>
      </c>
      <c r="CS12" s="621"/>
      <c r="CT12" s="621"/>
      <c r="CU12" s="621"/>
      <c r="CV12" s="621"/>
      <c r="CW12" s="621"/>
      <c r="CX12" s="621"/>
      <c r="CY12" s="622"/>
      <c r="CZ12" s="673">
        <v>2.2000000000000002</v>
      </c>
      <c r="DA12" s="673"/>
      <c r="DB12" s="673"/>
      <c r="DC12" s="673"/>
      <c r="DD12" s="626" t="s">
        <v>112</v>
      </c>
      <c r="DE12" s="621"/>
      <c r="DF12" s="621"/>
      <c r="DG12" s="621"/>
      <c r="DH12" s="621"/>
      <c r="DI12" s="621"/>
      <c r="DJ12" s="621"/>
      <c r="DK12" s="621"/>
      <c r="DL12" s="621"/>
      <c r="DM12" s="621"/>
      <c r="DN12" s="621"/>
      <c r="DO12" s="621"/>
      <c r="DP12" s="622"/>
      <c r="DQ12" s="626">
        <v>257657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34200</v>
      </c>
      <c r="S13" s="621"/>
      <c r="T13" s="621"/>
      <c r="U13" s="621"/>
      <c r="V13" s="621"/>
      <c r="W13" s="621"/>
      <c r="X13" s="621"/>
      <c r="Y13" s="622"/>
      <c r="Z13" s="673">
        <v>0.3</v>
      </c>
      <c r="AA13" s="673"/>
      <c r="AB13" s="673"/>
      <c r="AC13" s="673"/>
      <c r="AD13" s="674">
        <v>34200</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972781</v>
      </c>
      <c r="BH13" s="621"/>
      <c r="BI13" s="621"/>
      <c r="BJ13" s="621"/>
      <c r="BK13" s="621"/>
      <c r="BL13" s="621"/>
      <c r="BM13" s="621"/>
      <c r="BN13" s="622"/>
      <c r="BO13" s="673">
        <v>38.4</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1843319</v>
      </c>
      <c r="CS13" s="621"/>
      <c r="CT13" s="621"/>
      <c r="CU13" s="621"/>
      <c r="CV13" s="621"/>
      <c r="CW13" s="621"/>
      <c r="CX13" s="621"/>
      <c r="CY13" s="622"/>
      <c r="CZ13" s="673">
        <v>14.2</v>
      </c>
      <c r="DA13" s="673"/>
      <c r="DB13" s="673"/>
      <c r="DC13" s="673"/>
      <c r="DD13" s="626">
        <v>846401</v>
      </c>
      <c r="DE13" s="621"/>
      <c r="DF13" s="621"/>
      <c r="DG13" s="621"/>
      <c r="DH13" s="621"/>
      <c r="DI13" s="621"/>
      <c r="DJ13" s="621"/>
      <c r="DK13" s="621"/>
      <c r="DL13" s="621"/>
      <c r="DM13" s="621"/>
      <c r="DN13" s="621"/>
      <c r="DO13" s="621"/>
      <c r="DP13" s="622"/>
      <c r="DQ13" s="626">
        <v>1095426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56547</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495979</v>
      </c>
      <c r="CS14" s="621"/>
      <c r="CT14" s="621"/>
      <c r="CU14" s="621"/>
      <c r="CV14" s="621"/>
      <c r="CW14" s="621"/>
      <c r="CX14" s="621"/>
      <c r="CY14" s="622"/>
      <c r="CZ14" s="673">
        <v>3.8</v>
      </c>
      <c r="DA14" s="673"/>
      <c r="DB14" s="673"/>
      <c r="DC14" s="673"/>
      <c r="DD14" s="626" t="s">
        <v>112</v>
      </c>
      <c r="DE14" s="621"/>
      <c r="DF14" s="621"/>
      <c r="DG14" s="621"/>
      <c r="DH14" s="621"/>
      <c r="DI14" s="621"/>
      <c r="DJ14" s="621"/>
      <c r="DK14" s="621"/>
      <c r="DL14" s="621"/>
      <c r="DM14" s="621"/>
      <c r="DN14" s="621"/>
      <c r="DO14" s="621"/>
      <c r="DP14" s="622"/>
      <c r="DQ14" s="626">
        <v>495979</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7915</v>
      </c>
      <c r="S15" s="621"/>
      <c r="T15" s="621"/>
      <c r="U15" s="621"/>
      <c r="V15" s="621"/>
      <c r="W15" s="621"/>
      <c r="X15" s="621"/>
      <c r="Y15" s="622"/>
      <c r="Z15" s="673">
        <v>0.1</v>
      </c>
      <c r="AA15" s="673"/>
      <c r="AB15" s="673"/>
      <c r="AC15" s="673"/>
      <c r="AD15" s="674">
        <v>7915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188924</v>
      </c>
      <c r="BH15" s="621"/>
      <c r="BI15" s="621"/>
      <c r="BJ15" s="621"/>
      <c r="BK15" s="621"/>
      <c r="BL15" s="621"/>
      <c r="BM15" s="621"/>
      <c r="BN15" s="622"/>
      <c r="BO15" s="673">
        <v>7.5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1184707</v>
      </c>
      <c r="CS15" s="621"/>
      <c r="CT15" s="621"/>
      <c r="CU15" s="621"/>
      <c r="CV15" s="621"/>
      <c r="CW15" s="621"/>
      <c r="CX15" s="621"/>
      <c r="CY15" s="622"/>
      <c r="CZ15" s="673">
        <v>9.1</v>
      </c>
      <c r="DA15" s="673"/>
      <c r="DB15" s="673"/>
      <c r="DC15" s="673"/>
      <c r="DD15" s="626">
        <v>78422</v>
      </c>
      <c r="DE15" s="621"/>
      <c r="DF15" s="621"/>
      <c r="DG15" s="621"/>
      <c r="DH15" s="621"/>
      <c r="DI15" s="621"/>
      <c r="DJ15" s="621"/>
      <c r="DK15" s="621"/>
      <c r="DL15" s="621"/>
      <c r="DM15" s="621"/>
      <c r="DN15" s="621"/>
      <c r="DO15" s="621"/>
      <c r="DP15" s="622"/>
      <c r="DQ15" s="626">
        <v>1064939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4922593</v>
      </c>
      <c r="S16" s="621"/>
      <c r="T16" s="621"/>
      <c r="U16" s="621"/>
      <c r="V16" s="621"/>
      <c r="W16" s="621"/>
      <c r="X16" s="621"/>
      <c r="Y16" s="622"/>
      <c r="Z16" s="673">
        <v>37.200000000000003</v>
      </c>
      <c r="AA16" s="673"/>
      <c r="AB16" s="673"/>
      <c r="AC16" s="673"/>
      <c r="AD16" s="674">
        <v>4534340</v>
      </c>
      <c r="AE16" s="674"/>
      <c r="AF16" s="674"/>
      <c r="AG16" s="674"/>
      <c r="AH16" s="674"/>
      <c r="AI16" s="674"/>
      <c r="AJ16" s="674"/>
      <c r="AK16" s="674"/>
      <c r="AL16" s="643">
        <v>59.1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164</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153549</v>
      </c>
      <c r="CS16" s="621"/>
      <c r="CT16" s="621"/>
      <c r="CU16" s="621"/>
      <c r="CV16" s="621"/>
      <c r="CW16" s="621"/>
      <c r="CX16" s="621"/>
      <c r="CY16" s="622"/>
      <c r="CZ16" s="673">
        <v>1.2</v>
      </c>
      <c r="DA16" s="673"/>
      <c r="DB16" s="673"/>
      <c r="DC16" s="673"/>
      <c r="DD16" s="626" t="s">
        <v>112</v>
      </c>
      <c r="DE16" s="621"/>
      <c r="DF16" s="621"/>
      <c r="DG16" s="621"/>
      <c r="DH16" s="621"/>
      <c r="DI16" s="621"/>
      <c r="DJ16" s="621"/>
      <c r="DK16" s="621"/>
      <c r="DL16" s="621"/>
      <c r="DM16" s="621"/>
      <c r="DN16" s="621"/>
      <c r="DO16" s="621"/>
      <c r="DP16" s="622"/>
      <c r="DQ16" s="626">
        <v>94297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4534340</v>
      </c>
      <c r="S17" s="621"/>
      <c r="T17" s="621"/>
      <c r="U17" s="621"/>
      <c r="V17" s="621"/>
      <c r="W17" s="621"/>
      <c r="X17" s="621"/>
      <c r="Y17" s="622"/>
      <c r="Z17" s="673">
        <v>34.299999999999997</v>
      </c>
      <c r="AA17" s="673"/>
      <c r="AB17" s="673"/>
      <c r="AC17" s="673"/>
      <c r="AD17" s="674">
        <v>4534340</v>
      </c>
      <c r="AE17" s="674"/>
      <c r="AF17" s="674"/>
      <c r="AG17" s="674"/>
      <c r="AH17" s="674"/>
      <c r="AI17" s="674"/>
      <c r="AJ17" s="674"/>
      <c r="AK17" s="674"/>
      <c r="AL17" s="643">
        <v>59.1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1087893</v>
      </c>
      <c r="CS17" s="621"/>
      <c r="CT17" s="621"/>
      <c r="CU17" s="621"/>
      <c r="CV17" s="621"/>
      <c r="CW17" s="621"/>
      <c r="CX17" s="621"/>
      <c r="CY17" s="622"/>
      <c r="CZ17" s="673">
        <v>8.4</v>
      </c>
      <c r="DA17" s="673"/>
      <c r="DB17" s="673"/>
      <c r="DC17" s="673"/>
      <c r="DD17" s="626" t="s">
        <v>112</v>
      </c>
      <c r="DE17" s="621"/>
      <c r="DF17" s="621"/>
      <c r="DG17" s="621"/>
      <c r="DH17" s="621"/>
      <c r="DI17" s="621"/>
      <c r="DJ17" s="621"/>
      <c r="DK17" s="621"/>
      <c r="DL17" s="621"/>
      <c r="DM17" s="621"/>
      <c r="DN17" s="621"/>
      <c r="DO17" s="621"/>
      <c r="DP17" s="622"/>
      <c r="DQ17" s="626">
        <v>1045881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388253</v>
      </c>
      <c r="S18" s="621"/>
      <c r="T18" s="621"/>
      <c r="U18" s="621"/>
      <c r="V18" s="621"/>
      <c r="W18" s="621"/>
      <c r="X18" s="621"/>
      <c r="Y18" s="622"/>
      <c r="Z18" s="673">
        <v>2.9</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168274</v>
      </c>
      <c r="BH19" s="621"/>
      <c r="BI19" s="621"/>
      <c r="BJ19" s="621"/>
      <c r="BK19" s="621"/>
      <c r="BL19" s="621"/>
      <c r="BM19" s="621"/>
      <c r="BN19" s="622"/>
      <c r="BO19" s="673">
        <v>6.6</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8147848</v>
      </c>
      <c r="S20" s="621"/>
      <c r="T20" s="621"/>
      <c r="U20" s="621"/>
      <c r="V20" s="621"/>
      <c r="W20" s="621"/>
      <c r="X20" s="621"/>
      <c r="Y20" s="622"/>
      <c r="Z20" s="673">
        <v>61.6</v>
      </c>
      <c r="AA20" s="673"/>
      <c r="AB20" s="673"/>
      <c r="AC20" s="673"/>
      <c r="AD20" s="674">
        <v>7636671</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168274</v>
      </c>
      <c r="BH20" s="621"/>
      <c r="BI20" s="621"/>
      <c r="BJ20" s="621"/>
      <c r="BK20" s="621"/>
      <c r="BL20" s="621"/>
      <c r="BM20" s="621"/>
      <c r="BN20" s="622"/>
      <c r="BO20" s="673">
        <v>6.6</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13022539</v>
      </c>
      <c r="CS20" s="621"/>
      <c r="CT20" s="621"/>
      <c r="CU20" s="621"/>
      <c r="CV20" s="621"/>
      <c r="CW20" s="621"/>
      <c r="CX20" s="621"/>
      <c r="CY20" s="622"/>
      <c r="CZ20" s="673">
        <v>100</v>
      </c>
      <c r="DA20" s="673"/>
      <c r="DB20" s="673"/>
      <c r="DC20" s="673"/>
      <c r="DD20" s="626">
        <v>1754035</v>
      </c>
      <c r="DE20" s="621"/>
      <c r="DF20" s="621"/>
      <c r="DG20" s="621"/>
      <c r="DH20" s="621"/>
      <c r="DI20" s="621"/>
      <c r="DJ20" s="621"/>
      <c r="DK20" s="621"/>
      <c r="DL20" s="621"/>
      <c r="DM20" s="621"/>
      <c r="DN20" s="621"/>
      <c r="DO20" s="621"/>
      <c r="DP20" s="622"/>
      <c r="DQ20" s="626">
        <v>8673684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2920</v>
      </c>
      <c r="S21" s="621"/>
      <c r="T21" s="621"/>
      <c r="U21" s="621"/>
      <c r="V21" s="621"/>
      <c r="W21" s="621"/>
      <c r="X21" s="621"/>
      <c r="Y21" s="622"/>
      <c r="Z21" s="673">
        <v>0</v>
      </c>
      <c r="AA21" s="673"/>
      <c r="AB21" s="673"/>
      <c r="AC21" s="673"/>
      <c r="AD21" s="674">
        <v>2920</v>
      </c>
      <c r="AE21" s="674"/>
      <c r="AF21" s="674"/>
      <c r="AG21" s="674"/>
      <c r="AH21" s="674"/>
      <c r="AI21" s="674"/>
      <c r="AJ21" s="674"/>
      <c r="AK21" s="674"/>
      <c r="AL21" s="643">
        <v>0</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45350</v>
      </c>
      <c r="BH21" s="621"/>
      <c r="BI21" s="621"/>
      <c r="BJ21" s="621"/>
      <c r="BK21" s="621"/>
      <c r="BL21" s="621"/>
      <c r="BM21" s="621"/>
      <c r="BN21" s="622"/>
      <c r="BO21" s="673">
        <v>1.8</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131584</v>
      </c>
      <c r="S22" s="621"/>
      <c r="T22" s="621"/>
      <c r="U22" s="621"/>
      <c r="V22" s="621"/>
      <c r="W22" s="621"/>
      <c r="X22" s="621"/>
      <c r="Y22" s="622"/>
      <c r="Z22" s="673">
        <v>1</v>
      </c>
      <c r="AA22" s="673"/>
      <c r="AB22" s="673"/>
      <c r="AC22" s="673"/>
      <c r="AD22" s="674">
        <v>297</v>
      </c>
      <c r="AE22" s="674"/>
      <c r="AF22" s="674"/>
      <c r="AG22" s="674"/>
      <c r="AH22" s="674"/>
      <c r="AI22" s="674"/>
      <c r="AJ22" s="674"/>
      <c r="AK22" s="674"/>
      <c r="AL22" s="643">
        <v>0</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185367</v>
      </c>
      <c r="S23" s="621"/>
      <c r="T23" s="621"/>
      <c r="U23" s="621"/>
      <c r="V23" s="621"/>
      <c r="W23" s="621"/>
      <c r="X23" s="621"/>
      <c r="Y23" s="622"/>
      <c r="Z23" s="673">
        <v>1.4</v>
      </c>
      <c r="AA23" s="673"/>
      <c r="AB23" s="673"/>
      <c r="AC23" s="673"/>
      <c r="AD23" s="674">
        <v>26360</v>
      </c>
      <c r="AE23" s="674"/>
      <c r="AF23" s="674"/>
      <c r="AG23" s="674"/>
      <c r="AH23" s="674"/>
      <c r="AI23" s="674"/>
      <c r="AJ23" s="674"/>
      <c r="AK23" s="674"/>
      <c r="AL23" s="643">
        <v>0.3</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v>122924</v>
      </c>
      <c r="BH23" s="621"/>
      <c r="BI23" s="621"/>
      <c r="BJ23" s="621"/>
      <c r="BK23" s="621"/>
      <c r="BL23" s="621"/>
      <c r="BM23" s="621"/>
      <c r="BN23" s="622"/>
      <c r="BO23" s="673">
        <v>4.9000000000000004</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19985</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5759806</v>
      </c>
      <c r="CS24" s="671"/>
      <c r="CT24" s="671"/>
      <c r="CU24" s="671"/>
      <c r="CV24" s="671"/>
      <c r="CW24" s="671"/>
      <c r="CX24" s="671"/>
      <c r="CY24" s="718"/>
      <c r="CZ24" s="722">
        <v>44.2</v>
      </c>
      <c r="DA24" s="723"/>
      <c r="DB24" s="723"/>
      <c r="DC24" s="724"/>
      <c r="DD24" s="717">
        <v>3818903</v>
      </c>
      <c r="DE24" s="671"/>
      <c r="DF24" s="671"/>
      <c r="DG24" s="671"/>
      <c r="DH24" s="671"/>
      <c r="DI24" s="671"/>
      <c r="DJ24" s="671"/>
      <c r="DK24" s="718"/>
      <c r="DL24" s="717">
        <v>3689241</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2386126</v>
      </c>
      <c r="S25" s="621"/>
      <c r="T25" s="621"/>
      <c r="U25" s="621"/>
      <c r="V25" s="621"/>
      <c r="W25" s="621"/>
      <c r="X25" s="621"/>
      <c r="Y25" s="622"/>
      <c r="Z25" s="673">
        <v>18</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2285045</v>
      </c>
      <c r="CS25" s="639"/>
      <c r="CT25" s="639"/>
      <c r="CU25" s="639"/>
      <c r="CV25" s="639"/>
      <c r="CW25" s="639"/>
      <c r="CX25" s="639"/>
      <c r="CY25" s="640"/>
      <c r="CZ25" s="623">
        <v>17.5</v>
      </c>
      <c r="DA25" s="641"/>
      <c r="DB25" s="641"/>
      <c r="DC25" s="642"/>
      <c r="DD25" s="626">
        <v>2045427</v>
      </c>
      <c r="DE25" s="639"/>
      <c r="DF25" s="639"/>
      <c r="DG25" s="639"/>
      <c r="DH25" s="639"/>
      <c r="DI25" s="639"/>
      <c r="DJ25" s="639"/>
      <c r="DK25" s="640"/>
      <c r="DL25" s="626">
        <v>1967797</v>
      </c>
      <c r="DM25" s="639"/>
      <c r="DN25" s="639"/>
      <c r="DO25" s="639"/>
      <c r="DP25" s="639"/>
      <c r="DQ25" s="639"/>
      <c r="DR25" s="639"/>
      <c r="DS25" s="639"/>
      <c r="DT25" s="639"/>
      <c r="DU25" s="639"/>
      <c r="DV25" s="640"/>
      <c r="DW25" s="643">
        <v>24.5</v>
      </c>
      <c r="DX25" s="644"/>
      <c r="DY25" s="644"/>
      <c r="DZ25" s="644"/>
      <c r="EA25" s="644"/>
      <c r="EB25" s="644"/>
      <c r="EC25" s="645"/>
    </row>
    <row r="26" spans="2:133" ht="11.25" customHeight="1" x14ac:dyDescent="0.15">
      <c r="B26" s="711" t="s">
        <v>277</v>
      </c>
      <c r="C26" s="712"/>
      <c r="D26" s="712"/>
      <c r="E26" s="712"/>
      <c r="F26" s="712"/>
      <c r="G26" s="712"/>
      <c r="H26" s="712"/>
      <c r="I26" s="712"/>
      <c r="J26" s="712"/>
      <c r="K26" s="712"/>
      <c r="L26" s="712"/>
      <c r="M26" s="712"/>
      <c r="N26" s="712"/>
      <c r="O26" s="712"/>
      <c r="P26" s="712"/>
      <c r="Q26" s="713"/>
      <c r="R26" s="620">
        <v>1125</v>
      </c>
      <c r="S26" s="621"/>
      <c r="T26" s="621"/>
      <c r="U26" s="621"/>
      <c r="V26" s="621"/>
      <c r="W26" s="621"/>
      <c r="X26" s="621"/>
      <c r="Y26" s="622"/>
      <c r="Z26" s="673">
        <v>0</v>
      </c>
      <c r="AA26" s="673"/>
      <c r="AB26" s="673"/>
      <c r="AC26" s="673"/>
      <c r="AD26" s="674">
        <v>1125</v>
      </c>
      <c r="AE26" s="674"/>
      <c r="AF26" s="674"/>
      <c r="AG26" s="674"/>
      <c r="AH26" s="674"/>
      <c r="AI26" s="674"/>
      <c r="AJ26" s="674"/>
      <c r="AK26" s="674"/>
      <c r="AL26" s="643">
        <v>0</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1419466</v>
      </c>
      <c r="CS26" s="621"/>
      <c r="CT26" s="621"/>
      <c r="CU26" s="621"/>
      <c r="CV26" s="621"/>
      <c r="CW26" s="621"/>
      <c r="CX26" s="621"/>
      <c r="CY26" s="622"/>
      <c r="CZ26" s="623">
        <v>10.9</v>
      </c>
      <c r="DA26" s="641"/>
      <c r="DB26" s="641"/>
      <c r="DC26" s="642"/>
      <c r="DD26" s="626">
        <v>1243541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910142</v>
      </c>
      <c r="S27" s="621"/>
      <c r="T27" s="621"/>
      <c r="U27" s="621"/>
      <c r="V27" s="621"/>
      <c r="W27" s="621"/>
      <c r="X27" s="621"/>
      <c r="Y27" s="622"/>
      <c r="Z27" s="673">
        <v>6.9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2534243</v>
      </c>
      <c r="BH27" s="621"/>
      <c r="BI27" s="621"/>
      <c r="BJ27" s="621"/>
      <c r="BK27" s="621"/>
      <c r="BL27" s="621"/>
      <c r="BM27" s="621"/>
      <c r="BN27" s="622"/>
      <c r="BO27" s="673">
        <v>100</v>
      </c>
      <c r="BP27" s="673"/>
      <c r="BQ27" s="673"/>
      <c r="BR27" s="673"/>
      <c r="BS27" s="626">
        <v>33093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2387050</v>
      </c>
      <c r="CS27" s="639"/>
      <c r="CT27" s="639"/>
      <c r="CU27" s="639"/>
      <c r="CV27" s="639"/>
      <c r="CW27" s="639"/>
      <c r="CX27" s="639"/>
      <c r="CY27" s="640"/>
      <c r="CZ27" s="623">
        <v>18.3</v>
      </c>
      <c r="DA27" s="641"/>
      <c r="DB27" s="641"/>
      <c r="DC27" s="642"/>
      <c r="DD27" s="626">
        <v>727777</v>
      </c>
      <c r="DE27" s="639"/>
      <c r="DF27" s="639"/>
      <c r="DG27" s="639"/>
      <c r="DH27" s="639"/>
      <c r="DI27" s="639"/>
      <c r="DJ27" s="639"/>
      <c r="DK27" s="640"/>
      <c r="DL27" s="626">
        <v>675745</v>
      </c>
      <c r="DM27" s="639"/>
      <c r="DN27" s="639"/>
      <c r="DO27" s="639"/>
      <c r="DP27" s="639"/>
      <c r="DQ27" s="639"/>
      <c r="DR27" s="639"/>
      <c r="DS27" s="639"/>
      <c r="DT27" s="639"/>
      <c r="DU27" s="639"/>
      <c r="DV27" s="640"/>
      <c r="DW27" s="643">
        <v>8.4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59228</v>
      </c>
      <c r="S28" s="621"/>
      <c r="T28" s="621"/>
      <c r="U28" s="621"/>
      <c r="V28" s="621"/>
      <c r="W28" s="621"/>
      <c r="X28" s="621"/>
      <c r="Y28" s="622"/>
      <c r="Z28" s="673">
        <v>0.4</v>
      </c>
      <c r="AA28" s="673"/>
      <c r="AB28" s="673"/>
      <c r="AC28" s="673"/>
      <c r="AD28" s="674">
        <v>3491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1087711</v>
      </c>
      <c r="CS28" s="621"/>
      <c r="CT28" s="621"/>
      <c r="CU28" s="621"/>
      <c r="CV28" s="621"/>
      <c r="CW28" s="621"/>
      <c r="CX28" s="621"/>
      <c r="CY28" s="622"/>
      <c r="CZ28" s="623">
        <v>8.4</v>
      </c>
      <c r="DA28" s="641"/>
      <c r="DB28" s="641"/>
      <c r="DC28" s="642"/>
      <c r="DD28" s="626">
        <v>1045699</v>
      </c>
      <c r="DE28" s="621"/>
      <c r="DF28" s="621"/>
      <c r="DG28" s="621"/>
      <c r="DH28" s="621"/>
      <c r="DI28" s="621"/>
      <c r="DJ28" s="621"/>
      <c r="DK28" s="622"/>
      <c r="DL28" s="626">
        <v>1045699</v>
      </c>
      <c r="DM28" s="621"/>
      <c r="DN28" s="621"/>
      <c r="DO28" s="621"/>
      <c r="DP28" s="621"/>
      <c r="DQ28" s="621"/>
      <c r="DR28" s="621"/>
      <c r="DS28" s="621"/>
      <c r="DT28" s="621"/>
      <c r="DU28" s="621"/>
      <c r="DV28" s="622"/>
      <c r="DW28" s="643">
        <v>13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70864</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1087710</v>
      </c>
      <c r="CS29" s="639"/>
      <c r="CT29" s="639"/>
      <c r="CU29" s="639"/>
      <c r="CV29" s="639"/>
      <c r="CW29" s="639"/>
      <c r="CX29" s="639"/>
      <c r="CY29" s="640"/>
      <c r="CZ29" s="623">
        <v>8.4</v>
      </c>
      <c r="DA29" s="641"/>
      <c r="DB29" s="641"/>
      <c r="DC29" s="642"/>
      <c r="DD29" s="626">
        <v>1045698</v>
      </c>
      <c r="DE29" s="639"/>
      <c r="DF29" s="639"/>
      <c r="DG29" s="639"/>
      <c r="DH29" s="639"/>
      <c r="DI29" s="639"/>
      <c r="DJ29" s="639"/>
      <c r="DK29" s="640"/>
      <c r="DL29" s="626">
        <v>1045698</v>
      </c>
      <c r="DM29" s="639"/>
      <c r="DN29" s="639"/>
      <c r="DO29" s="639"/>
      <c r="DP29" s="639"/>
      <c r="DQ29" s="639"/>
      <c r="DR29" s="639"/>
      <c r="DS29" s="639"/>
      <c r="DT29" s="639"/>
      <c r="DU29" s="639"/>
      <c r="DV29" s="640"/>
      <c r="DW29" s="643">
        <v>13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165452</v>
      </c>
      <c r="S30" s="621"/>
      <c r="T30" s="621"/>
      <c r="U30" s="621"/>
      <c r="V30" s="621"/>
      <c r="W30" s="621"/>
      <c r="X30" s="621"/>
      <c r="Y30" s="622"/>
      <c r="Z30" s="673">
        <v>1.3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99.1</v>
      </c>
      <c r="BH30" s="687"/>
      <c r="BI30" s="687"/>
      <c r="BJ30" s="687"/>
      <c r="BK30" s="687"/>
      <c r="BL30" s="687"/>
      <c r="BM30" s="688">
        <v>95.7</v>
      </c>
      <c r="BN30" s="687"/>
      <c r="BO30" s="687"/>
      <c r="BP30" s="687"/>
      <c r="BQ30" s="689"/>
      <c r="BR30" s="686">
        <v>99</v>
      </c>
      <c r="BS30" s="687"/>
      <c r="BT30" s="687"/>
      <c r="BU30" s="687"/>
      <c r="BV30" s="687"/>
      <c r="BW30" s="687"/>
      <c r="BX30" s="688">
        <v>95.4</v>
      </c>
      <c r="BY30" s="687"/>
      <c r="BZ30" s="687"/>
      <c r="CA30" s="687"/>
      <c r="CB30" s="689"/>
      <c r="CD30" s="692"/>
      <c r="CE30" s="693"/>
      <c r="CF30" s="657" t="s">
        <v>293</v>
      </c>
      <c r="CG30" s="654"/>
      <c r="CH30" s="654"/>
      <c r="CI30" s="654"/>
      <c r="CJ30" s="654"/>
      <c r="CK30" s="654"/>
      <c r="CL30" s="654"/>
      <c r="CM30" s="654"/>
      <c r="CN30" s="654"/>
      <c r="CO30" s="654"/>
      <c r="CP30" s="654"/>
      <c r="CQ30" s="655"/>
      <c r="CR30" s="620">
        <v>977872</v>
      </c>
      <c r="CS30" s="621"/>
      <c r="CT30" s="621"/>
      <c r="CU30" s="621"/>
      <c r="CV30" s="621"/>
      <c r="CW30" s="621"/>
      <c r="CX30" s="621"/>
      <c r="CY30" s="622"/>
      <c r="CZ30" s="623">
        <v>7.5</v>
      </c>
      <c r="DA30" s="641"/>
      <c r="DB30" s="641"/>
      <c r="DC30" s="642"/>
      <c r="DD30" s="626">
        <v>946470</v>
      </c>
      <c r="DE30" s="621"/>
      <c r="DF30" s="621"/>
      <c r="DG30" s="621"/>
      <c r="DH30" s="621"/>
      <c r="DI30" s="621"/>
      <c r="DJ30" s="621"/>
      <c r="DK30" s="622"/>
      <c r="DL30" s="626">
        <v>946470</v>
      </c>
      <c r="DM30" s="621"/>
      <c r="DN30" s="621"/>
      <c r="DO30" s="621"/>
      <c r="DP30" s="621"/>
      <c r="DQ30" s="621"/>
      <c r="DR30" s="621"/>
      <c r="DS30" s="621"/>
      <c r="DT30" s="621"/>
      <c r="DU30" s="621"/>
      <c r="DV30" s="622"/>
      <c r="DW30" s="643">
        <v>11.8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164774</v>
      </c>
      <c r="S31" s="621"/>
      <c r="T31" s="621"/>
      <c r="U31" s="621"/>
      <c r="V31" s="621"/>
      <c r="W31" s="621"/>
      <c r="X31" s="621"/>
      <c r="Y31" s="622"/>
      <c r="Z31" s="673">
        <v>1.2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95.3</v>
      </c>
      <c r="BN31" s="685"/>
      <c r="BO31" s="685"/>
      <c r="BP31" s="685"/>
      <c r="BQ31" s="649"/>
      <c r="BR31" s="684">
        <v>98.6</v>
      </c>
      <c r="BS31" s="639"/>
      <c r="BT31" s="639"/>
      <c r="BU31" s="639"/>
      <c r="BV31" s="639"/>
      <c r="BW31" s="639"/>
      <c r="BX31" s="675">
        <v>94.8</v>
      </c>
      <c r="BY31" s="685"/>
      <c r="BZ31" s="685"/>
      <c r="CA31" s="685"/>
      <c r="CB31" s="649"/>
      <c r="CD31" s="692"/>
      <c r="CE31" s="693"/>
      <c r="CF31" s="657" t="s">
        <v>297</v>
      </c>
      <c r="CG31" s="654"/>
      <c r="CH31" s="654"/>
      <c r="CI31" s="654"/>
      <c r="CJ31" s="654"/>
      <c r="CK31" s="654"/>
      <c r="CL31" s="654"/>
      <c r="CM31" s="654"/>
      <c r="CN31" s="654"/>
      <c r="CO31" s="654"/>
      <c r="CP31" s="654"/>
      <c r="CQ31" s="655"/>
      <c r="CR31" s="620">
        <v>109838</v>
      </c>
      <c r="CS31" s="639"/>
      <c r="CT31" s="639"/>
      <c r="CU31" s="639"/>
      <c r="CV31" s="639"/>
      <c r="CW31" s="639"/>
      <c r="CX31" s="639"/>
      <c r="CY31" s="640"/>
      <c r="CZ31" s="623">
        <v>0.8</v>
      </c>
      <c r="DA31" s="641"/>
      <c r="DB31" s="641"/>
      <c r="DC31" s="642"/>
      <c r="DD31" s="626">
        <v>99228</v>
      </c>
      <c r="DE31" s="639"/>
      <c r="DF31" s="639"/>
      <c r="DG31" s="639"/>
      <c r="DH31" s="639"/>
      <c r="DI31" s="639"/>
      <c r="DJ31" s="639"/>
      <c r="DK31" s="640"/>
      <c r="DL31" s="626">
        <v>99228</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145403</v>
      </c>
      <c r="S32" s="621"/>
      <c r="T32" s="621"/>
      <c r="U32" s="621"/>
      <c r="V32" s="621"/>
      <c r="W32" s="621"/>
      <c r="X32" s="621"/>
      <c r="Y32" s="622"/>
      <c r="Z32" s="673">
        <v>1.1000000000000001</v>
      </c>
      <c r="AA32" s="673"/>
      <c r="AB32" s="673"/>
      <c r="AC32" s="673"/>
      <c r="AD32" s="674">
        <v>68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94.9</v>
      </c>
      <c r="BN32" s="605"/>
      <c r="BO32" s="605"/>
      <c r="BP32" s="605"/>
      <c r="BQ32" s="662"/>
      <c r="BR32" s="683">
        <v>99.2</v>
      </c>
      <c r="BS32" s="605"/>
      <c r="BT32" s="605"/>
      <c r="BU32" s="605"/>
      <c r="BV32" s="605"/>
      <c r="BW32" s="605"/>
      <c r="BX32" s="668">
        <v>94.8</v>
      </c>
      <c r="BY32" s="605"/>
      <c r="BZ32" s="605"/>
      <c r="CA32" s="605"/>
      <c r="CB32" s="662"/>
      <c r="CD32" s="694"/>
      <c r="CE32" s="695"/>
      <c r="CF32" s="657" t="s">
        <v>300</v>
      </c>
      <c r="CG32" s="654"/>
      <c r="CH32" s="654"/>
      <c r="CI32" s="654"/>
      <c r="CJ32" s="654"/>
      <c r="CK32" s="654"/>
      <c r="CL32" s="654"/>
      <c r="CM32" s="654"/>
      <c r="CN32" s="654"/>
      <c r="CO32" s="654"/>
      <c r="CP32" s="654"/>
      <c r="CQ32" s="655"/>
      <c r="CR32" s="620">
        <v>1</v>
      </c>
      <c r="CS32" s="621"/>
      <c r="CT32" s="621"/>
      <c r="CU32" s="621"/>
      <c r="CV32" s="621"/>
      <c r="CW32" s="621"/>
      <c r="CX32" s="621"/>
      <c r="CY32" s="622"/>
      <c r="CZ32" s="623">
        <v>0</v>
      </c>
      <c r="DA32" s="641"/>
      <c r="DB32" s="641"/>
      <c r="DC32" s="642"/>
      <c r="DD32" s="626">
        <v>1</v>
      </c>
      <c r="DE32" s="621"/>
      <c r="DF32" s="621"/>
      <c r="DG32" s="621"/>
      <c r="DH32" s="621"/>
      <c r="DI32" s="621"/>
      <c r="DJ32" s="621"/>
      <c r="DK32" s="622"/>
      <c r="DL32" s="626">
        <v>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840348</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5355149</v>
      </c>
      <c r="CS33" s="639"/>
      <c r="CT33" s="639"/>
      <c r="CU33" s="639"/>
      <c r="CV33" s="639"/>
      <c r="CW33" s="639"/>
      <c r="CX33" s="639"/>
      <c r="CY33" s="640"/>
      <c r="CZ33" s="623">
        <v>41.1</v>
      </c>
      <c r="DA33" s="641"/>
      <c r="DB33" s="641"/>
      <c r="DC33" s="642"/>
      <c r="DD33" s="626">
        <v>4301164</v>
      </c>
      <c r="DE33" s="639"/>
      <c r="DF33" s="639"/>
      <c r="DG33" s="639"/>
      <c r="DH33" s="639"/>
      <c r="DI33" s="639"/>
      <c r="DJ33" s="639"/>
      <c r="DK33" s="640"/>
      <c r="DL33" s="626">
        <v>3805675</v>
      </c>
      <c r="DM33" s="639"/>
      <c r="DN33" s="639"/>
      <c r="DO33" s="639"/>
      <c r="DP33" s="639"/>
      <c r="DQ33" s="639"/>
      <c r="DR33" s="639"/>
      <c r="DS33" s="639"/>
      <c r="DT33" s="639"/>
      <c r="DU33" s="639"/>
      <c r="DV33" s="640"/>
      <c r="DW33" s="643">
        <v>47.4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1615789</v>
      </c>
      <c r="CS34" s="621"/>
      <c r="CT34" s="621"/>
      <c r="CU34" s="621"/>
      <c r="CV34" s="621"/>
      <c r="CW34" s="621"/>
      <c r="CX34" s="621"/>
      <c r="CY34" s="622"/>
      <c r="CZ34" s="623">
        <v>12.4</v>
      </c>
      <c r="DA34" s="641"/>
      <c r="DB34" s="641"/>
      <c r="DC34" s="642"/>
      <c r="DD34" s="626">
        <v>1346497</v>
      </c>
      <c r="DE34" s="621"/>
      <c r="DF34" s="621"/>
      <c r="DG34" s="621"/>
      <c r="DH34" s="621"/>
      <c r="DI34" s="621"/>
      <c r="DJ34" s="621"/>
      <c r="DK34" s="622"/>
      <c r="DL34" s="626">
        <v>1202321</v>
      </c>
      <c r="DM34" s="621"/>
      <c r="DN34" s="621"/>
      <c r="DO34" s="621"/>
      <c r="DP34" s="621"/>
      <c r="DQ34" s="621"/>
      <c r="DR34" s="621"/>
      <c r="DS34" s="621"/>
      <c r="DT34" s="621"/>
      <c r="DU34" s="621"/>
      <c r="DV34" s="622"/>
      <c r="DW34" s="643">
        <v>15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362191</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1442062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100212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511246</v>
      </c>
      <c r="CS35" s="639"/>
      <c r="CT35" s="639"/>
      <c r="CU35" s="639"/>
      <c r="CV35" s="639"/>
      <c r="CW35" s="639"/>
      <c r="CX35" s="639"/>
      <c r="CY35" s="640"/>
      <c r="CZ35" s="623">
        <v>3.9</v>
      </c>
      <c r="DA35" s="641"/>
      <c r="DB35" s="641"/>
      <c r="DC35" s="642"/>
      <c r="DD35" s="626">
        <v>434947</v>
      </c>
      <c r="DE35" s="639"/>
      <c r="DF35" s="639"/>
      <c r="DG35" s="639"/>
      <c r="DH35" s="639"/>
      <c r="DI35" s="639"/>
      <c r="DJ35" s="639"/>
      <c r="DK35" s="640"/>
      <c r="DL35" s="626">
        <v>413979</v>
      </c>
      <c r="DM35" s="639"/>
      <c r="DN35" s="639"/>
      <c r="DO35" s="639"/>
      <c r="DP35" s="639"/>
      <c r="DQ35" s="639"/>
      <c r="DR35" s="639"/>
      <c r="DS35" s="639"/>
      <c r="DT35" s="639"/>
      <c r="DU35" s="639"/>
      <c r="DV35" s="640"/>
      <c r="DW35" s="643">
        <v>5.2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13231166</v>
      </c>
      <c r="S36" s="661"/>
      <c r="T36" s="661"/>
      <c r="U36" s="661"/>
      <c r="V36" s="661"/>
      <c r="W36" s="661"/>
      <c r="X36" s="661"/>
      <c r="Y36" s="664"/>
      <c r="Z36" s="665">
        <v>100</v>
      </c>
      <c r="AA36" s="665"/>
      <c r="AB36" s="665"/>
      <c r="AC36" s="665"/>
      <c r="AD36" s="666">
        <v>7670932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331169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50823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1758652</v>
      </c>
      <c r="CS36" s="621"/>
      <c r="CT36" s="621"/>
      <c r="CU36" s="621"/>
      <c r="CV36" s="621"/>
      <c r="CW36" s="621"/>
      <c r="CX36" s="621"/>
      <c r="CY36" s="622"/>
      <c r="CZ36" s="623">
        <v>13.5</v>
      </c>
      <c r="DA36" s="641"/>
      <c r="DB36" s="641"/>
      <c r="DC36" s="642"/>
      <c r="DD36" s="626">
        <v>1306093</v>
      </c>
      <c r="DE36" s="621"/>
      <c r="DF36" s="621"/>
      <c r="DG36" s="621"/>
      <c r="DH36" s="621"/>
      <c r="DI36" s="621"/>
      <c r="DJ36" s="621"/>
      <c r="DK36" s="622"/>
      <c r="DL36" s="626">
        <v>1106864</v>
      </c>
      <c r="DM36" s="621"/>
      <c r="DN36" s="621"/>
      <c r="DO36" s="621"/>
      <c r="DP36" s="621"/>
      <c r="DQ36" s="621"/>
      <c r="DR36" s="621"/>
      <c r="DS36" s="621"/>
      <c r="DT36" s="621"/>
      <c r="DU36" s="621"/>
      <c r="DV36" s="622"/>
      <c r="DW36" s="643">
        <v>13.8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62115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3456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852795</v>
      </c>
      <c r="CS37" s="639"/>
      <c r="CT37" s="639"/>
      <c r="CU37" s="639"/>
      <c r="CV37" s="639"/>
      <c r="CW37" s="639"/>
      <c r="CX37" s="639"/>
      <c r="CY37" s="640"/>
      <c r="CZ37" s="623">
        <v>6.5</v>
      </c>
      <c r="DA37" s="641"/>
      <c r="DB37" s="641"/>
      <c r="DC37" s="642"/>
      <c r="DD37" s="626">
        <v>852795</v>
      </c>
      <c r="DE37" s="639"/>
      <c r="DF37" s="639"/>
      <c r="DG37" s="639"/>
      <c r="DH37" s="639"/>
      <c r="DI37" s="639"/>
      <c r="DJ37" s="639"/>
      <c r="DK37" s="640"/>
      <c r="DL37" s="626">
        <v>776035</v>
      </c>
      <c r="DM37" s="639"/>
      <c r="DN37" s="639"/>
      <c r="DO37" s="639"/>
      <c r="DP37" s="639"/>
      <c r="DQ37" s="639"/>
      <c r="DR37" s="639"/>
      <c r="DS37" s="639"/>
      <c r="DT37" s="639"/>
      <c r="DU37" s="639"/>
      <c r="DV37" s="640"/>
      <c r="DW37" s="643">
        <v>9.6999999999999993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48183</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6099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1393879</v>
      </c>
      <c r="CS38" s="621"/>
      <c r="CT38" s="621"/>
      <c r="CU38" s="621"/>
      <c r="CV38" s="621"/>
      <c r="CW38" s="621"/>
      <c r="CX38" s="621"/>
      <c r="CY38" s="622"/>
      <c r="CZ38" s="623">
        <v>10.7</v>
      </c>
      <c r="DA38" s="641"/>
      <c r="DB38" s="641"/>
      <c r="DC38" s="642"/>
      <c r="DD38" s="626">
        <v>1203607</v>
      </c>
      <c r="DE38" s="621"/>
      <c r="DF38" s="621"/>
      <c r="DG38" s="621"/>
      <c r="DH38" s="621"/>
      <c r="DI38" s="621"/>
      <c r="DJ38" s="621"/>
      <c r="DK38" s="622"/>
      <c r="DL38" s="626">
        <v>1082511</v>
      </c>
      <c r="DM38" s="621"/>
      <c r="DN38" s="621"/>
      <c r="DO38" s="621"/>
      <c r="DP38" s="621"/>
      <c r="DQ38" s="621"/>
      <c r="DR38" s="621"/>
      <c r="DS38" s="621"/>
      <c r="DT38" s="621"/>
      <c r="DU38" s="621"/>
      <c r="DV38" s="622"/>
      <c r="DW38" s="643">
        <v>13.5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8382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120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56352</v>
      </c>
      <c r="CS39" s="639"/>
      <c r="CT39" s="639"/>
      <c r="CU39" s="639"/>
      <c r="CV39" s="639"/>
      <c r="CW39" s="639"/>
      <c r="CX39" s="639"/>
      <c r="CY39" s="640"/>
      <c r="CZ39" s="623">
        <v>0.4</v>
      </c>
      <c r="DA39" s="641"/>
      <c r="DB39" s="641"/>
      <c r="DC39" s="642"/>
      <c r="DD39" s="626">
        <v>1000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289897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19231</v>
      </c>
      <c r="CS40" s="621"/>
      <c r="CT40" s="621"/>
      <c r="CU40" s="621"/>
      <c r="CV40" s="621"/>
      <c r="CW40" s="621"/>
      <c r="CX40" s="621"/>
      <c r="CY40" s="622"/>
      <c r="CZ40" s="623">
        <v>0.1</v>
      </c>
      <c r="DA40" s="641"/>
      <c r="DB40" s="641"/>
      <c r="DC40" s="642"/>
      <c r="DD40" s="626">
        <v>9020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702316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1907584</v>
      </c>
      <c r="CS42" s="621"/>
      <c r="CT42" s="621"/>
      <c r="CU42" s="621"/>
      <c r="CV42" s="621"/>
      <c r="CW42" s="621"/>
      <c r="CX42" s="621"/>
      <c r="CY42" s="622"/>
      <c r="CZ42" s="623">
        <v>14.6</v>
      </c>
      <c r="DA42" s="624"/>
      <c r="DB42" s="624"/>
      <c r="DC42" s="625"/>
      <c r="DD42" s="626">
        <v>553617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49039</v>
      </c>
      <c r="CS43" s="639"/>
      <c r="CT43" s="639"/>
      <c r="CU43" s="639"/>
      <c r="CV43" s="639"/>
      <c r="CW43" s="639"/>
      <c r="CX43" s="639"/>
      <c r="CY43" s="640"/>
      <c r="CZ43" s="623">
        <v>0.4</v>
      </c>
      <c r="DA43" s="641"/>
      <c r="DB43" s="641"/>
      <c r="DC43" s="642"/>
      <c r="DD43" s="626">
        <v>49039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1754035</v>
      </c>
      <c r="CS44" s="621"/>
      <c r="CT44" s="621"/>
      <c r="CU44" s="621"/>
      <c r="CV44" s="621"/>
      <c r="CW44" s="621"/>
      <c r="CX44" s="621"/>
      <c r="CY44" s="622"/>
      <c r="CZ44" s="623">
        <v>13.5</v>
      </c>
      <c r="DA44" s="624"/>
      <c r="DB44" s="624"/>
      <c r="DC44" s="625"/>
      <c r="DD44" s="626">
        <v>459320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1292526</v>
      </c>
      <c r="CS45" s="639"/>
      <c r="CT45" s="639"/>
      <c r="CU45" s="639"/>
      <c r="CV45" s="639"/>
      <c r="CW45" s="639"/>
      <c r="CX45" s="639"/>
      <c r="CY45" s="640"/>
      <c r="CZ45" s="623">
        <v>9.9</v>
      </c>
      <c r="DA45" s="641"/>
      <c r="DB45" s="641"/>
      <c r="DC45" s="642"/>
      <c r="DD45" s="626">
        <v>95593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427788</v>
      </c>
      <c r="CS46" s="621"/>
      <c r="CT46" s="621"/>
      <c r="CU46" s="621"/>
      <c r="CV46" s="621"/>
      <c r="CW46" s="621"/>
      <c r="CX46" s="621"/>
      <c r="CY46" s="622"/>
      <c r="CZ46" s="623">
        <v>3.3</v>
      </c>
      <c r="DA46" s="624"/>
      <c r="DB46" s="624"/>
      <c r="DC46" s="625"/>
      <c r="DD46" s="626">
        <v>357405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153549</v>
      </c>
      <c r="CS47" s="639"/>
      <c r="CT47" s="639"/>
      <c r="CU47" s="639"/>
      <c r="CV47" s="639"/>
      <c r="CW47" s="639"/>
      <c r="CX47" s="639"/>
      <c r="CY47" s="640"/>
      <c r="CZ47" s="623">
        <v>1.2</v>
      </c>
      <c r="DA47" s="641"/>
      <c r="DB47" s="641"/>
      <c r="DC47" s="642"/>
      <c r="DD47" s="626">
        <v>94297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13022539</v>
      </c>
      <c r="CS49" s="605"/>
      <c r="CT49" s="605"/>
      <c r="CU49" s="605"/>
      <c r="CV49" s="605"/>
      <c r="CW49" s="605"/>
      <c r="CX49" s="605"/>
      <c r="CY49" s="606"/>
      <c r="CZ49" s="607">
        <v>100</v>
      </c>
      <c r="DA49" s="608"/>
      <c r="DB49" s="608"/>
      <c r="DC49" s="609"/>
      <c r="DD49" s="610">
        <v>8673684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13231</v>
      </c>
      <c r="R7" s="1134"/>
      <c r="S7" s="1134"/>
      <c r="T7" s="1134"/>
      <c r="U7" s="1134"/>
      <c r="V7" s="1134">
        <v>13023</v>
      </c>
      <c r="W7" s="1134"/>
      <c r="X7" s="1134"/>
      <c r="Y7" s="1134"/>
      <c r="Z7" s="1134"/>
      <c r="AA7" s="1134">
        <v>208</v>
      </c>
      <c r="AB7" s="1134"/>
      <c r="AC7" s="1134"/>
      <c r="AD7" s="1134"/>
      <c r="AE7" s="1135"/>
      <c r="AF7" s="1136">
        <v>188</v>
      </c>
      <c r="AG7" s="1137"/>
      <c r="AH7" s="1137"/>
      <c r="AI7" s="1137"/>
      <c r="AJ7" s="1138"/>
      <c r="AK7" s="1120">
        <v>4</v>
      </c>
      <c r="AL7" s="1121"/>
      <c r="AM7" s="1121"/>
      <c r="AN7" s="1121"/>
      <c r="AO7" s="1121"/>
      <c r="AP7" s="1121">
        <v>12090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6</v>
      </c>
      <c r="CI7" s="1118"/>
      <c r="CJ7" s="1118"/>
      <c r="CK7" s="1118"/>
      <c r="CL7" s="1119"/>
      <c r="CM7" s="1117">
        <v>118</v>
      </c>
      <c r="CN7" s="1118"/>
      <c r="CO7" s="1118"/>
      <c r="CP7" s="1118"/>
      <c r="CQ7" s="1119"/>
      <c r="CR7" s="1117">
        <v>10</v>
      </c>
      <c r="CS7" s="1118"/>
      <c r="CT7" s="1118"/>
      <c r="CU7" s="1118"/>
      <c r="CV7" s="1119"/>
      <c r="CW7" s="1117" t="s">
        <v>546</v>
      </c>
      <c r="CX7" s="1118"/>
      <c r="CY7" s="1118"/>
      <c r="CZ7" s="1118"/>
      <c r="DA7" s="1119"/>
      <c r="DB7" s="1117" t="s">
        <v>546</v>
      </c>
      <c r="DC7" s="1118"/>
      <c r="DD7" s="1118"/>
      <c r="DE7" s="1118"/>
      <c r="DF7" s="1119"/>
      <c r="DG7" s="1117" t="s">
        <v>546</v>
      </c>
      <c r="DH7" s="1118"/>
      <c r="DI7" s="1118"/>
      <c r="DJ7" s="1118"/>
      <c r="DK7" s="1119"/>
      <c r="DL7" s="1117" t="s">
        <v>546</v>
      </c>
      <c r="DM7" s="1118"/>
      <c r="DN7" s="1118"/>
      <c r="DO7" s="1118"/>
      <c r="DP7" s="1119"/>
      <c r="DQ7" s="1117" t="s">
        <v>546</v>
      </c>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27</v>
      </c>
      <c r="CI8" s="1019"/>
      <c r="CJ8" s="1019"/>
      <c r="CK8" s="1019"/>
      <c r="CL8" s="1020"/>
      <c r="CM8" s="1018">
        <v>457</v>
      </c>
      <c r="CN8" s="1019"/>
      <c r="CO8" s="1019"/>
      <c r="CP8" s="1019"/>
      <c r="CQ8" s="1020"/>
      <c r="CR8" s="1018">
        <v>17</v>
      </c>
      <c r="CS8" s="1019"/>
      <c r="CT8" s="1019"/>
      <c r="CU8" s="1019"/>
      <c r="CV8" s="1020"/>
      <c r="CW8" s="1018">
        <v>15</v>
      </c>
      <c r="CX8" s="1019"/>
      <c r="CY8" s="1019"/>
      <c r="CZ8" s="1019"/>
      <c r="DA8" s="1020"/>
      <c r="DB8" s="1018" t="s">
        <v>546</v>
      </c>
      <c r="DC8" s="1019"/>
      <c r="DD8" s="1019"/>
      <c r="DE8" s="1019"/>
      <c r="DF8" s="1020"/>
      <c r="DG8" s="1018" t="s">
        <v>546</v>
      </c>
      <c r="DH8" s="1019"/>
      <c r="DI8" s="1019"/>
      <c r="DJ8" s="1019"/>
      <c r="DK8" s="1020"/>
      <c r="DL8" s="1018" t="s">
        <v>546</v>
      </c>
      <c r="DM8" s="1019"/>
      <c r="DN8" s="1019"/>
      <c r="DO8" s="1019"/>
      <c r="DP8" s="1020"/>
      <c r="DQ8" s="1018" t="s">
        <v>546</v>
      </c>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0</v>
      </c>
      <c r="CI9" s="1019"/>
      <c r="CJ9" s="1019"/>
      <c r="CK9" s="1019"/>
      <c r="CL9" s="1020"/>
      <c r="CM9" s="1018">
        <v>277</v>
      </c>
      <c r="CN9" s="1019"/>
      <c r="CO9" s="1019"/>
      <c r="CP9" s="1019"/>
      <c r="CQ9" s="1020"/>
      <c r="CR9" s="1018">
        <v>10</v>
      </c>
      <c r="CS9" s="1019"/>
      <c r="CT9" s="1019"/>
      <c r="CU9" s="1019"/>
      <c r="CV9" s="1020"/>
      <c r="CW9" s="1018" t="s">
        <v>546</v>
      </c>
      <c r="CX9" s="1019"/>
      <c r="CY9" s="1019"/>
      <c r="CZ9" s="1019"/>
      <c r="DA9" s="1020"/>
      <c r="DB9" s="1018" t="s">
        <v>546</v>
      </c>
      <c r="DC9" s="1019"/>
      <c r="DD9" s="1019"/>
      <c r="DE9" s="1019"/>
      <c r="DF9" s="1020"/>
      <c r="DG9" s="1018" t="s">
        <v>546</v>
      </c>
      <c r="DH9" s="1019"/>
      <c r="DI9" s="1019"/>
      <c r="DJ9" s="1019"/>
      <c r="DK9" s="1020"/>
      <c r="DL9" s="1018" t="s">
        <v>546</v>
      </c>
      <c r="DM9" s="1019"/>
      <c r="DN9" s="1019"/>
      <c r="DO9" s="1019"/>
      <c r="DP9" s="1020"/>
      <c r="DQ9" s="1018" t="s">
        <v>546</v>
      </c>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88</v>
      </c>
      <c r="CN10" s="1019"/>
      <c r="CO10" s="1019"/>
      <c r="CP10" s="1019"/>
      <c r="CQ10" s="1020"/>
      <c r="CR10" s="1018">
        <v>42</v>
      </c>
      <c r="CS10" s="1019"/>
      <c r="CT10" s="1019"/>
      <c r="CU10" s="1019"/>
      <c r="CV10" s="1020"/>
      <c r="CW10" s="1018" t="s">
        <v>546</v>
      </c>
      <c r="CX10" s="1019"/>
      <c r="CY10" s="1019"/>
      <c r="CZ10" s="1019"/>
      <c r="DA10" s="1020"/>
      <c r="DB10" s="1018">
        <v>104</v>
      </c>
      <c r="DC10" s="1019"/>
      <c r="DD10" s="1019"/>
      <c r="DE10" s="1019"/>
      <c r="DF10" s="1020"/>
      <c r="DG10" s="1018" t="s">
        <v>546</v>
      </c>
      <c r="DH10" s="1019"/>
      <c r="DI10" s="1019"/>
      <c r="DJ10" s="1019"/>
      <c r="DK10" s="1020"/>
      <c r="DL10" s="1018" t="s">
        <v>546</v>
      </c>
      <c r="DM10" s="1019"/>
      <c r="DN10" s="1019"/>
      <c r="DO10" s="1019"/>
      <c r="DP10" s="1020"/>
      <c r="DQ10" s="1018" t="s">
        <v>546</v>
      </c>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13231</v>
      </c>
      <c r="R23" s="1098"/>
      <c r="S23" s="1098"/>
      <c r="T23" s="1098"/>
      <c r="U23" s="1098"/>
      <c r="V23" s="1098">
        <v>13023</v>
      </c>
      <c r="W23" s="1098"/>
      <c r="X23" s="1098"/>
      <c r="Y23" s="1098"/>
      <c r="Z23" s="1098"/>
      <c r="AA23" s="1098">
        <v>208</v>
      </c>
      <c r="AB23" s="1098"/>
      <c r="AC23" s="1098"/>
      <c r="AD23" s="1098"/>
      <c r="AE23" s="1099"/>
      <c r="AF23" s="1100">
        <v>188</v>
      </c>
      <c r="AG23" s="1098"/>
      <c r="AH23" s="1098"/>
      <c r="AI23" s="1098"/>
      <c r="AJ23" s="1101"/>
      <c r="AK23" s="1102"/>
      <c r="AL23" s="1103"/>
      <c r="AM23" s="1103"/>
      <c r="AN23" s="1103"/>
      <c r="AO23" s="1103"/>
      <c r="AP23" s="1098">
        <v>12090</v>
      </c>
      <c r="AQ23" s="1098"/>
      <c r="AR23" s="1098"/>
      <c r="AS23" s="1098"/>
      <c r="AT23" s="1098"/>
      <c r="AU23" s="1104"/>
      <c r="AV23" s="1104"/>
      <c r="AW23" s="1104"/>
      <c r="AX23" s="1104"/>
      <c r="AY23" s="1105"/>
      <c r="AZ23" s="1094" t="s">
        <v>370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3230</v>
      </c>
      <c r="R28" s="1083"/>
      <c r="S28" s="1083"/>
      <c r="T28" s="1083"/>
      <c r="U28" s="1083"/>
      <c r="V28" s="1083">
        <v>3130</v>
      </c>
      <c r="W28" s="1083"/>
      <c r="X28" s="1083"/>
      <c r="Y28" s="1083"/>
      <c r="Z28" s="1083"/>
      <c r="AA28" s="1083">
        <v>100</v>
      </c>
      <c r="AB28" s="1083"/>
      <c r="AC28" s="1083"/>
      <c r="AD28" s="1083"/>
      <c r="AE28" s="1084"/>
      <c r="AF28" s="1085">
        <v>100</v>
      </c>
      <c r="AG28" s="1083"/>
      <c r="AH28" s="1083"/>
      <c r="AI28" s="1083"/>
      <c r="AJ28" s="1086"/>
      <c r="AK28" s="1087">
        <v>290</v>
      </c>
      <c r="AL28" s="1075"/>
      <c r="AM28" s="1075"/>
      <c r="AN28" s="1075"/>
      <c r="AO28" s="1075"/>
      <c r="AP28" s="1075" t="s">
        <v>546</v>
      </c>
      <c r="AQ28" s="1075"/>
      <c r="AR28" s="1075"/>
      <c r="AS28" s="1075"/>
      <c r="AT28" s="1075"/>
      <c r="AU28" s="1075" t="s">
        <v>546</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382</v>
      </c>
      <c r="C29" s="1061"/>
      <c r="D29" s="1061"/>
      <c r="E29" s="1061"/>
      <c r="F29" s="1061"/>
      <c r="G29" s="1061"/>
      <c r="H29" s="1061"/>
      <c r="I29" s="1061"/>
      <c r="J29" s="1061"/>
      <c r="K29" s="1061"/>
      <c r="L29" s="1061"/>
      <c r="M29" s="1061"/>
      <c r="N29" s="1061"/>
      <c r="O29" s="1061"/>
      <c r="P29" s="1062"/>
      <c r="Q29" s="1072">
        <v>2013</v>
      </c>
      <c r="R29" s="1073"/>
      <c r="S29" s="1073"/>
      <c r="T29" s="1073"/>
      <c r="U29" s="1073"/>
      <c r="V29" s="1073">
        <v>1948</v>
      </c>
      <c r="W29" s="1073"/>
      <c r="X29" s="1073"/>
      <c r="Y29" s="1073"/>
      <c r="Z29" s="1073"/>
      <c r="AA29" s="1073">
        <v>65</v>
      </c>
      <c r="AB29" s="1073"/>
      <c r="AC29" s="1073"/>
      <c r="AD29" s="1073"/>
      <c r="AE29" s="1074"/>
      <c r="AF29" s="1066">
        <v>65</v>
      </c>
      <c r="AG29" s="1067"/>
      <c r="AH29" s="1067"/>
      <c r="AI29" s="1067"/>
      <c r="AJ29" s="1068"/>
      <c r="AK29" s="1009">
        <v>300</v>
      </c>
      <c r="AL29" s="1000"/>
      <c r="AM29" s="1000"/>
      <c r="AN29" s="1000"/>
      <c r="AO29" s="1000"/>
      <c r="AP29" s="1000" t="s">
        <v>546</v>
      </c>
      <c r="AQ29" s="1000"/>
      <c r="AR29" s="1000"/>
      <c r="AS29" s="1000"/>
      <c r="AT29" s="1000"/>
      <c r="AU29" s="1000" t="s">
        <v>546</v>
      </c>
      <c r="AV29" s="1000"/>
      <c r="AW29" s="1000"/>
      <c r="AX29" s="1000"/>
      <c r="AY29" s="1000"/>
      <c r="AZ29" s="1071" t="s">
        <v>546</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383</v>
      </c>
      <c r="C30" s="1061"/>
      <c r="D30" s="1061"/>
      <c r="E30" s="1061"/>
      <c r="F30" s="1061"/>
      <c r="G30" s="1061"/>
      <c r="H30" s="1061"/>
      <c r="I30" s="1061"/>
      <c r="J30" s="1061"/>
      <c r="K30" s="1061"/>
      <c r="L30" s="1061"/>
      <c r="M30" s="1061"/>
      <c r="N30" s="1061"/>
      <c r="O30" s="1061"/>
      <c r="P30" s="1062"/>
      <c r="Q30" s="1072">
        <v>296</v>
      </c>
      <c r="R30" s="1073"/>
      <c r="S30" s="1073"/>
      <c r="T30" s="1073"/>
      <c r="U30" s="1073"/>
      <c r="V30" s="1073">
        <v>295</v>
      </c>
      <c r="W30" s="1073"/>
      <c r="X30" s="1073"/>
      <c r="Y30" s="1073"/>
      <c r="Z30" s="1073"/>
      <c r="AA30" s="1073">
        <v>1</v>
      </c>
      <c r="AB30" s="1073"/>
      <c r="AC30" s="1073"/>
      <c r="AD30" s="1073"/>
      <c r="AE30" s="1074"/>
      <c r="AF30" s="1066">
        <v>1</v>
      </c>
      <c r="AG30" s="1067"/>
      <c r="AH30" s="1067"/>
      <c r="AI30" s="1067"/>
      <c r="AJ30" s="1068"/>
      <c r="AK30" s="1009">
        <v>114</v>
      </c>
      <c r="AL30" s="1000"/>
      <c r="AM30" s="1000"/>
      <c r="AN30" s="1000"/>
      <c r="AO30" s="1000"/>
      <c r="AP30" s="1000" t="s">
        <v>546</v>
      </c>
      <c r="AQ30" s="1000"/>
      <c r="AR30" s="1000"/>
      <c r="AS30" s="1000"/>
      <c r="AT30" s="1000"/>
      <c r="AU30" s="1000" t="s">
        <v>546</v>
      </c>
      <c r="AV30" s="1000"/>
      <c r="AW30" s="1000"/>
      <c r="AX30" s="1000"/>
      <c r="AY30" s="1000"/>
      <c r="AZ30" s="1071" t="s">
        <v>546</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384</v>
      </c>
      <c r="C31" s="1061"/>
      <c r="D31" s="1061"/>
      <c r="E31" s="1061"/>
      <c r="F31" s="1061"/>
      <c r="G31" s="1061"/>
      <c r="H31" s="1061"/>
      <c r="I31" s="1061"/>
      <c r="J31" s="1061"/>
      <c r="K31" s="1061"/>
      <c r="L31" s="1061"/>
      <c r="M31" s="1061"/>
      <c r="N31" s="1061"/>
      <c r="O31" s="1061"/>
      <c r="P31" s="1062"/>
      <c r="Q31" s="1072">
        <v>430</v>
      </c>
      <c r="R31" s="1073"/>
      <c r="S31" s="1073"/>
      <c r="T31" s="1073"/>
      <c r="U31" s="1073"/>
      <c r="V31" s="1073">
        <v>394</v>
      </c>
      <c r="W31" s="1073"/>
      <c r="X31" s="1073"/>
      <c r="Y31" s="1073"/>
      <c r="Z31" s="1073"/>
      <c r="AA31" s="1073">
        <v>36</v>
      </c>
      <c r="AB31" s="1073"/>
      <c r="AC31" s="1073"/>
      <c r="AD31" s="1073"/>
      <c r="AE31" s="1074"/>
      <c r="AF31" s="1066">
        <v>422</v>
      </c>
      <c r="AG31" s="1067"/>
      <c r="AH31" s="1067"/>
      <c r="AI31" s="1067"/>
      <c r="AJ31" s="1068"/>
      <c r="AK31" s="1009">
        <v>48</v>
      </c>
      <c r="AL31" s="1000"/>
      <c r="AM31" s="1000"/>
      <c r="AN31" s="1000"/>
      <c r="AO31" s="1000"/>
      <c r="AP31" s="1000">
        <v>2428</v>
      </c>
      <c r="AQ31" s="1000"/>
      <c r="AR31" s="1000"/>
      <c r="AS31" s="1000"/>
      <c r="AT31" s="1000"/>
      <c r="AU31" s="1000">
        <v>265</v>
      </c>
      <c r="AV31" s="1000"/>
      <c r="AW31" s="1000"/>
      <c r="AX31" s="1000"/>
      <c r="AY31" s="1000"/>
      <c r="AZ31" s="1071" t="s">
        <v>546</v>
      </c>
      <c r="BA31" s="1071"/>
      <c r="BB31" s="1071"/>
      <c r="BC31" s="1071"/>
      <c r="BD31" s="1071"/>
      <c r="BE31" s="1055" t="s">
        <v>385</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386</v>
      </c>
      <c r="C32" s="1061"/>
      <c r="D32" s="1061"/>
      <c r="E32" s="1061"/>
      <c r="F32" s="1061"/>
      <c r="G32" s="1061"/>
      <c r="H32" s="1061"/>
      <c r="I32" s="1061"/>
      <c r="J32" s="1061"/>
      <c r="K32" s="1061"/>
      <c r="L32" s="1061"/>
      <c r="M32" s="1061"/>
      <c r="N32" s="1061"/>
      <c r="O32" s="1061"/>
      <c r="P32" s="1062"/>
      <c r="Q32" s="1072">
        <v>371</v>
      </c>
      <c r="R32" s="1073"/>
      <c r="S32" s="1073"/>
      <c r="T32" s="1073"/>
      <c r="U32" s="1073"/>
      <c r="V32" s="1073">
        <v>357</v>
      </c>
      <c r="W32" s="1073"/>
      <c r="X32" s="1073"/>
      <c r="Y32" s="1073"/>
      <c r="Z32" s="1073"/>
      <c r="AA32" s="1073">
        <v>14</v>
      </c>
      <c r="AB32" s="1073"/>
      <c r="AC32" s="1073"/>
      <c r="AD32" s="1073"/>
      <c r="AE32" s="1074"/>
      <c r="AF32" s="1066">
        <v>1185</v>
      </c>
      <c r="AG32" s="1067"/>
      <c r="AH32" s="1067"/>
      <c r="AI32" s="1067"/>
      <c r="AJ32" s="1068"/>
      <c r="AK32" s="1009" t="s">
        <v>546</v>
      </c>
      <c r="AL32" s="1000"/>
      <c r="AM32" s="1000"/>
      <c r="AN32" s="1000"/>
      <c r="AO32" s="1000"/>
      <c r="AP32" s="1000" t="s">
        <v>546</v>
      </c>
      <c r="AQ32" s="1000"/>
      <c r="AR32" s="1000"/>
      <c r="AS32" s="1000"/>
      <c r="AT32" s="1000"/>
      <c r="AU32" s="1000" t="s">
        <v>546</v>
      </c>
      <c r="AV32" s="1000"/>
      <c r="AW32" s="1000"/>
      <c r="AX32" s="1000"/>
      <c r="AY32" s="1000"/>
      <c r="AZ32" s="1071" t="s">
        <v>546</v>
      </c>
      <c r="BA32" s="1071"/>
      <c r="BB32" s="1071"/>
      <c r="BC32" s="1071"/>
      <c r="BD32" s="1071"/>
      <c r="BE32" s="1055" t="s">
        <v>385</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387</v>
      </c>
      <c r="C33" s="1061"/>
      <c r="D33" s="1061"/>
      <c r="E33" s="1061"/>
      <c r="F33" s="1061"/>
      <c r="G33" s="1061"/>
      <c r="H33" s="1061"/>
      <c r="I33" s="1061"/>
      <c r="J33" s="1061"/>
      <c r="K33" s="1061"/>
      <c r="L33" s="1061"/>
      <c r="M33" s="1061"/>
      <c r="N33" s="1061"/>
      <c r="O33" s="1061"/>
      <c r="P33" s="1062"/>
      <c r="Q33" s="1072">
        <v>108</v>
      </c>
      <c r="R33" s="1073"/>
      <c r="S33" s="1073"/>
      <c r="T33" s="1073"/>
      <c r="U33" s="1073"/>
      <c r="V33" s="1073">
        <v>105</v>
      </c>
      <c r="W33" s="1073"/>
      <c r="X33" s="1073"/>
      <c r="Y33" s="1073"/>
      <c r="Z33" s="1073"/>
      <c r="AA33" s="1073">
        <v>3</v>
      </c>
      <c r="AB33" s="1073"/>
      <c r="AC33" s="1073"/>
      <c r="AD33" s="1073"/>
      <c r="AE33" s="1074"/>
      <c r="AF33" s="1066">
        <v>3</v>
      </c>
      <c r="AG33" s="1067"/>
      <c r="AH33" s="1067"/>
      <c r="AI33" s="1067"/>
      <c r="AJ33" s="1068"/>
      <c r="AK33" s="1009">
        <v>62</v>
      </c>
      <c r="AL33" s="1000"/>
      <c r="AM33" s="1000"/>
      <c r="AN33" s="1000"/>
      <c r="AO33" s="1000"/>
      <c r="AP33" s="1000">
        <v>351</v>
      </c>
      <c r="AQ33" s="1000"/>
      <c r="AR33" s="1000"/>
      <c r="AS33" s="1000"/>
      <c r="AT33" s="1000"/>
      <c r="AU33" s="1000">
        <v>263</v>
      </c>
      <c r="AV33" s="1000"/>
      <c r="AW33" s="1000"/>
      <c r="AX33" s="1000"/>
      <c r="AY33" s="1000"/>
      <c r="AZ33" s="1071" t="s">
        <v>546</v>
      </c>
      <c r="BA33" s="1071"/>
      <c r="BB33" s="1071"/>
      <c r="BC33" s="1071"/>
      <c r="BD33" s="1071"/>
      <c r="BE33" s="1055" t="s">
        <v>388</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389</v>
      </c>
      <c r="C34" s="1061"/>
      <c r="D34" s="1061"/>
      <c r="E34" s="1061"/>
      <c r="F34" s="1061"/>
      <c r="G34" s="1061"/>
      <c r="H34" s="1061"/>
      <c r="I34" s="1061"/>
      <c r="J34" s="1061"/>
      <c r="K34" s="1061"/>
      <c r="L34" s="1061"/>
      <c r="M34" s="1061"/>
      <c r="N34" s="1061"/>
      <c r="O34" s="1061"/>
      <c r="P34" s="1062"/>
      <c r="Q34" s="1072">
        <v>28</v>
      </c>
      <c r="R34" s="1073"/>
      <c r="S34" s="1073"/>
      <c r="T34" s="1073"/>
      <c r="U34" s="1073"/>
      <c r="V34" s="1073">
        <v>26</v>
      </c>
      <c r="W34" s="1073"/>
      <c r="X34" s="1073"/>
      <c r="Y34" s="1073"/>
      <c r="Z34" s="1073"/>
      <c r="AA34" s="1073">
        <v>2</v>
      </c>
      <c r="AB34" s="1073"/>
      <c r="AC34" s="1073"/>
      <c r="AD34" s="1073"/>
      <c r="AE34" s="1074"/>
      <c r="AF34" s="1066">
        <v>2</v>
      </c>
      <c r="AG34" s="1067"/>
      <c r="AH34" s="1067"/>
      <c r="AI34" s="1067"/>
      <c r="AJ34" s="1068"/>
      <c r="AK34" s="1009">
        <v>8</v>
      </c>
      <c r="AL34" s="1000"/>
      <c r="AM34" s="1000"/>
      <c r="AN34" s="1000"/>
      <c r="AO34" s="1000"/>
      <c r="AP34" s="1000">
        <v>66</v>
      </c>
      <c r="AQ34" s="1000"/>
      <c r="AR34" s="1000"/>
      <c r="AS34" s="1000"/>
      <c r="AT34" s="1000"/>
      <c r="AU34" s="1000">
        <v>37</v>
      </c>
      <c r="AV34" s="1000"/>
      <c r="AW34" s="1000"/>
      <c r="AX34" s="1000"/>
      <c r="AY34" s="1000"/>
      <c r="AZ34" s="1071" t="s">
        <v>546</v>
      </c>
      <c r="BA34" s="1071"/>
      <c r="BB34" s="1071"/>
      <c r="BC34" s="1071"/>
      <c r="BD34" s="1071"/>
      <c r="BE34" s="1055" t="s">
        <v>388</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t="s">
        <v>390</v>
      </c>
      <c r="C35" s="1061"/>
      <c r="D35" s="1061"/>
      <c r="E35" s="1061"/>
      <c r="F35" s="1061"/>
      <c r="G35" s="1061"/>
      <c r="H35" s="1061"/>
      <c r="I35" s="1061"/>
      <c r="J35" s="1061"/>
      <c r="K35" s="1061"/>
      <c r="L35" s="1061"/>
      <c r="M35" s="1061"/>
      <c r="N35" s="1061"/>
      <c r="O35" s="1061"/>
      <c r="P35" s="1062"/>
      <c r="Q35" s="1072">
        <v>956</v>
      </c>
      <c r="R35" s="1073"/>
      <c r="S35" s="1073"/>
      <c r="T35" s="1073"/>
      <c r="U35" s="1073"/>
      <c r="V35" s="1073">
        <v>941</v>
      </c>
      <c r="W35" s="1073"/>
      <c r="X35" s="1073"/>
      <c r="Y35" s="1073"/>
      <c r="Z35" s="1073"/>
      <c r="AA35" s="1073">
        <v>15</v>
      </c>
      <c r="AB35" s="1073"/>
      <c r="AC35" s="1073"/>
      <c r="AD35" s="1073"/>
      <c r="AE35" s="1074"/>
      <c r="AF35" s="1066">
        <v>15</v>
      </c>
      <c r="AG35" s="1067"/>
      <c r="AH35" s="1067"/>
      <c r="AI35" s="1067"/>
      <c r="AJ35" s="1068"/>
      <c r="AK35" s="1009">
        <v>331</v>
      </c>
      <c r="AL35" s="1000"/>
      <c r="AM35" s="1000"/>
      <c r="AN35" s="1000"/>
      <c r="AO35" s="1000"/>
      <c r="AP35" s="1000">
        <v>3849</v>
      </c>
      <c r="AQ35" s="1000"/>
      <c r="AR35" s="1000"/>
      <c r="AS35" s="1000"/>
      <c r="AT35" s="1000"/>
      <c r="AU35" s="1000">
        <v>3095</v>
      </c>
      <c r="AV35" s="1000"/>
      <c r="AW35" s="1000"/>
      <c r="AX35" s="1000"/>
      <c r="AY35" s="1000"/>
      <c r="AZ35" s="1071" t="s">
        <v>546</v>
      </c>
      <c r="BA35" s="1071"/>
      <c r="BB35" s="1071"/>
      <c r="BC35" s="1071"/>
      <c r="BD35" s="1071"/>
      <c r="BE35" s="1055" t="s">
        <v>388</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391</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1793</v>
      </c>
      <c r="AG63" s="988"/>
      <c r="AH63" s="988"/>
      <c r="AI63" s="988"/>
      <c r="AJ63" s="1053"/>
      <c r="AK63" s="1054"/>
      <c r="AL63" s="992"/>
      <c r="AM63" s="992"/>
      <c r="AN63" s="992"/>
      <c r="AO63" s="992"/>
      <c r="AP63" s="988">
        <v>6694</v>
      </c>
      <c r="AQ63" s="988"/>
      <c r="AR63" s="988"/>
      <c r="AS63" s="988"/>
      <c r="AT63" s="988"/>
      <c r="AU63" s="988">
        <v>3660</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2436</v>
      </c>
      <c r="R68" s="1011"/>
      <c r="S68" s="1011"/>
      <c r="T68" s="1011"/>
      <c r="U68" s="1011"/>
      <c r="V68" s="1011">
        <v>2376</v>
      </c>
      <c r="W68" s="1011"/>
      <c r="X68" s="1011"/>
      <c r="Y68" s="1011"/>
      <c r="Z68" s="1011"/>
      <c r="AA68" s="1011">
        <v>60</v>
      </c>
      <c r="AB68" s="1011"/>
      <c r="AC68" s="1011"/>
      <c r="AD68" s="1011"/>
      <c r="AE68" s="1011"/>
      <c r="AF68" s="1011">
        <v>37</v>
      </c>
      <c r="AG68" s="1011"/>
      <c r="AH68" s="1011"/>
      <c r="AI68" s="1011"/>
      <c r="AJ68" s="1011"/>
      <c r="AK68" s="1011" t="s">
        <v>546</v>
      </c>
      <c r="AL68" s="1011"/>
      <c r="AM68" s="1011"/>
      <c r="AN68" s="1011"/>
      <c r="AO68" s="1011"/>
      <c r="AP68" s="1011">
        <v>844</v>
      </c>
      <c r="AQ68" s="1011"/>
      <c r="AR68" s="1011"/>
      <c r="AS68" s="1011"/>
      <c r="AT68" s="1011"/>
      <c r="AU68" s="1011">
        <v>429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34</v>
      </c>
      <c r="R69" s="1000"/>
      <c r="S69" s="1000"/>
      <c r="T69" s="1000"/>
      <c r="U69" s="1000"/>
      <c r="V69" s="1000">
        <v>31</v>
      </c>
      <c r="W69" s="1000"/>
      <c r="X69" s="1000"/>
      <c r="Y69" s="1000"/>
      <c r="Z69" s="1000"/>
      <c r="AA69" s="1000">
        <v>3</v>
      </c>
      <c r="AB69" s="1000"/>
      <c r="AC69" s="1000"/>
      <c r="AD69" s="1000"/>
      <c r="AE69" s="1000"/>
      <c r="AF69" s="1000">
        <v>3</v>
      </c>
      <c r="AG69" s="1000"/>
      <c r="AH69" s="1000"/>
      <c r="AI69" s="1000"/>
      <c r="AJ69" s="1000"/>
      <c r="AK69" s="1000" t="s">
        <v>546</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40</v>
      </c>
      <c r="AG88" s="988"/>
      <c r="AH88" s="988"/>
      <c r="AI88" s="988"/>
      <c r="AJ88" s="988"/>
      <c r="AK88" s="992"/>
      <c r="AL88" s="992"/>
      <c r="AM88" s="992"/>
      <c r="AN88" s="992"/>
      <c r="AO88" s="992"/>
      <c r="AP88" s="988">
        <v>844</v>
      </c>
      <c r="AQ88" s="988"/>
      <c r="AR88" s="988"/>
      <c r="AS88" s="988"/>
      <c r="AT88" s="988"/>
      <c r="AU88" s="988">
        <v>429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79</v>
      </c>
      <c r="CS102" s="980"/>
      <c r="CT102" s="980"/>
      <c r="CU102" s="980"/>
      <c r="CV102" s="981"/>
      <c r="CW102" s="979">
        <v>15</v>
      </c>
      <c r="CX102" s="980"/>
      <c r="CY102" s="980"/>
      <c r="CZ102" s="980"/>
      <c r="DA102" s="981"/>
      <c r="DB102" s="979">
        <v>104</v>
      </c>
      <c r="DC102" s="980"/>
      <c r="DD102" s="980"/>
      <c r="DE102" s="980"/>
      <c r="DF102" s="981"/>
      <c r="DG102" s="979" t="s">
        <v>546</v>
      </c>
      <c r="DH102" s="980"/>
      <c r="DI102" s="980"/>
      <c r="DJ102" s="980"/>
      <c r="DK102" s="981"/>
      <c r="DL102" s="979" t="s">
        <v>546</v>
      </c>
      <c r="DM102" s="980"/>
      <c r="DN102" s="980"/>
      <c r="DO102" s="980"/>
      <c r="DP102" s="981"/>
      <c r="DQ102" s="979" t="s">
        <v>553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287</v>
      </c>
      <c r="AG109" s="923"/>
      <c r="AH109" s="923"/>
      <c r="AI109" s="923"/>
      <c r="AJ109" s="924"/>
      <c r="AK109" s="925" t="s">
        <v>286</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287</v>
      </c>
      <c r="BW109" s="923"/>
      <c r="BX109" s="923"/>
      <c r="BY109" s="923"/>
      <c r="BZ109" s="924"/>
      <c r="CA109" s="925" t="s">
        <v>286</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287</v>
      </c>
      <c r="DM109" s="923"/>
      <c r="DN109" s="923"/>
      <c r="DO109" s="923"/>
      <c r="DP109" s="924"/>
      <c r="DQ109" s="925" t="s">
        <v>286</v>
      </c>
      <c r="DR109" s="923"/>
      <c r="DS109" s="923"/>
      <c r="DT109" s="923"/>
      <c r="DU109" s="924"/>
      <c r="DV109" s="925" t="s">
        <v>412</v>
      </c>
      <c r="DW109" s="923"/>
      <c r="DX109" s="923"/>
      <c r="DY109" s="923"/>
      <c r="DZ109" s="954"/>
    </row>
    <row r="110" spans="1:131" s="199" customFormat="1" ht="26.25" customHeight="1" x14ac:dyDescent="0.15">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1112725</v>
      </c>
      <c r="AB110" s="916"/>
      <c r="AC110" s="916"/>
      <c r="AD110" s="916"/>
      <c r="AE110" s="917"/>
      <c r="AF110" s="918">
        <v>1072179</v>
      </c>
      <c r="AG110" s="916"/>
      <c r="AH110" s="916"/>
      <c r="AI110" s="916"/>
      <c r="AJ110" s="917"/>
      <c r="AK110" s="918">
        <v>1087710</v>
      </c>
      <c r="AL110" s="916"/>
      <c r="AM110" s="916"/>
      <c r="AN110" s="916"/>
      <c r="AO110" s="917"/>
      <c r="AP110" s="919">
        <v>15.5</v>
      </c>
      <c r="AQ110" s="920"/>
      <c r="AR110" s="920"/>
      <c r="AS110" s="920"/>
      <c r="AT110" s="921"/>
      <c r="AU110" s="955" t="s">
        <v>61</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12272545</v>
      </c>
      <c r="BR110" s="863"/>
      <c r="BS110" s="863"/>
      <c r="BT110" s="863"/>
      <c r="BU110" s="863"/>
      <c r="BV110" s="863">
        <v>12227371</v>
      </c>
      <c r="BW110" s="863"/>
      <c r="BX110" s="863"/>
      <c r="BY110" s="863"/>
      <c r="BZ110" s="863"/>
      <c r="CA110" s="863">
        <v>12089847</v>
      </c>
      <c r="CB110" s="863"/>
      <c r="CC110" s="863"/>
      <c r="CD110" s="863"/>
      <c r="CE110" s="863"/>
      <c r="CF110" s="887">
        <v>172.3</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130159</v>
      </c>
      <c r="BR111" s="835"/>
      <c r="BS111" s="835"/>
      <c r="BT111" s="835"/>
      <c r="BU111" s="835"/>
      <c r="BV111" s="835">
        <v>186841</v>
      </c>
      <c r="BW111" s="835"/>
      <c r="BX111" s="835"/>
      <c r="BY111" s="835"/>
      <c r="BZ111" s="835"/>
      <c r="CA111" s="835">
        <v>210595</v>
      </c>
      <c r="CB111" s="835"/>
      <c r="CC111" s="835"/>
      <c r="CD111" s="835"/>
      <c r="CE111" s="835"/>
      <c r="CF111" s="896">
        <v>3</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3799763</v>
      </c>
      <c r="BR112" s="835"/>
      <c r="BS112" s="835"/>
      <c r="BT112" s="835"/>
      <c r="BU112" s="835"/>
      <c r="BV112" s="835">
        <v>3710744</v>
      </c>
      <c r="BW112" s="835"/>
      <c r="BX112" s="835"/>
      <c r="BY112" s="835"/>
      <c r="BZ112" s="835"/>
      <c r="CA112" s="835">
        <v>3659521</v>
      </c>
      <c r="CB112" s="835"/>
      <c r="CC112" s="835"/>
      <c r="CD112" s="835"/>
      <c r="CE112" s="835"/>
      <c r="CF112" s="896">
        <v>52.2</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336794</v>
      </c>
      <c r="AB113" s="944"/>
      <c r="AC113" s="944"/>
      <c r="AD113" s="944"/>
      <c r="AE113" s="945"/>
      <c r="AF113" s="946">
        <v>365128</v>
      </c>
      <c r="AG113" s="944"/>
      <c r="AH113" s="944"/>
      <c r="AI113" s="944"/>
      <c r="AJ113" s="945"/>
      <c r="AK113" s="946">
        <v>359084</v>
      </c>
      <c r="AL113" s="944"/>
      <c r="AM113" s="944"/>
      <c r="AN113" s="944"/>
      <c r="AO113" s="945"/>
      <c r="AP113" s="947">
        <v>5.0999999999999996</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591487</v>
      </c>
      <c r="BR113" s="835"/>
      <c r="BS113" s="835"/>
      <c r="BT113" s="835"/>
      <c r="BU113" s="835"/>
      <c r="BV113" s="835">
        <v>520892</v>
      </c>
      <c r="BW113" s="835"/>
      <c r="BX113" s="835"/>
      <c r="BY113" s="835"/>
      <c r="BZ113" s="835"/>
      <c r="CA113" s="835">
        <v>428716</v>
      </c>
      <c r="CB113" s="835"/>
      <c r="CC113" s="835"/>
      <c r="CD113" s="835"/>
      <c r="CE113" s="835"/>
      <c r="CF113" s="896">
        <v>6.1</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145480</v>
      </c>
      <c r="AB114" s="798"/>
      <c r="AC114" s="798"/>
      <c r="AD114" s="798"/>
      <c r="AE114" s="799"/>
      <c r="AF114" s="800">
        <v>146819</v>
      </c>
      <c r="AG114" s="798"/>
      <c r="AH114" s="798"/>
      <c r="AI114" s="798"/>
      <c r="AJ114" s="799"/>
      <c r="AK114" s="800">
        <v>133449</v>
      </c>
      <c r="AL114" s="798"/>
      <c r="AM114" s="798"/>
      <c r="AN114" s="798"/>
      <c r="AO114" s="799"/>
      <c r="AP114" s="845">
        <v>1.9</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2752829</v>
      </c>
      <c r="BR114" s="835"/>
      <c r="BS114" s="835"/>
      <c r="BT114" s="835"/>
      <c r="BU114" s="835"/>
      <c r="BV114" s="835">
        <v>2742062</v>
      </c>
      <c r="BW114" s="835"/>
      <c r="BX114" s="835"/>
      <c r="BY114" s="835"/>
      <c r="BZ114" s="835"/>
      <c r="CA114" s="835">
        <v>2679592</v>
      </c>
      <c r="CB114" s="835"/>
      <c r="CC114" s="835"/>
      <c r="CD114" s="835"/>
      <c r="CE114" s="835"/>
      <c r="CF114" s="896">
        <v>38.200000000000003</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74123</v>
      </c>
      <c r="AB115" s="944"/>
      <c r="AC115" s="944"/>
      <c r="AD115" s="944"/>
      <c r="AE115" s="945"/>
      <c r="AF115" s="946">
        <v>49783</v>
      </c>
      <c r="AG115" s="944"/>
      <c r="AH115" s="944"/>
      <c r="AI115" s="944"/>
      <c r="AJ115" s="945"/>
      <c r="AK115" s="946">
        <v>61618</v>
      </c>
      <c r="AL115" s="944"/>
      <c r="AM115" s="944"/>
      <c r="AN115" s="944"/>
      <c r="AO115" s="945"/>
      <c r="AP115" s="947">
        <v>0.9</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v>14990</v>
      </c>
      <c r="BR115" s="835"/>
      <c r="BS115" s="835"/>
      <c r="BT115" s="835"/>
      <c r="BU115" s="835"/>
      <c r="BV115" s="835">
        <v>14767</v>
      </c>
      <c r="BW115" s="835"/>
      <c r="BX115" s="835"/>
      <c r="BY115" s="835"/>
      <c r="BZ115" s="835"/>
      <c r="CA115" s="835" t="s">
        <v>112</v>
      </c>
      <c r="CB115" s="835"/>
      <c r="CC115" s="835"/>
      <c r="CD115" s="835"/>
      <c r="CE115" s="835"/>
      <c r="CF115" s="896" t="s">
        <v>112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3250</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1669122</v>
      </c>
      <c r="AB117" s="930"/>
      <c r="AC117" s="930"/>
      <c r="AD117" s="930"/>
      <c r="AE117" s="931"/>
      <c r="AF117" s="932">
        <v>1633909</v>
      </c>
      <c r="AG117" s="930"/>
      <c r="AH117" s="930"/>
      <c r="AI117" s="930"/>
      <c r="AJ117" s="931"/>
      <c r="AK117" s="932">
        <v>1641861</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287</v>
      </c>
      <c r="AG118" s="923"/>
      <c r="AH118" s="923"/>
      <c r="AI118" s="923"/>
      <c r="AJ118" s="924"/>
      <c r="AK118" s="925" t="s">
        <v>286</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442</v>
      </c>
      <c r="BP119" s="899"/>
      <c r="BQ119" s="903">
        <v>19561773</v>
      </c>
      <c r="BR119" s="866"/>
      <c r="BS119" s="866"/>
      <c r="BT119" s="866"/>
      <c r="BU119" s="866"/>
      <c r="BV119" s="866">
        <v>19402677</v>
      </c>
      <c r="BW119" s="866"/>
      <c r="BX119" s="866"/>
      <c r="BY119" s="866"/>
      <c r="BZ119" s="866"/>
      <c r="CA119" s="866">
        <v>19068271</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126909</v>
      </c>
      <c r="DH119" s="781"/>
      <c r="DI119" s="781"/>
      <c r="DJ119" s="781"/>
      <c r="DK119" s="782"/>
      <c r="DL119" s="783">
        <v>186841</v>
      </c>
      <c r="DM119" s="781"/>
      <c r="DN119" s="781"/>
      <c r="DO119" s="781"/>
      <c r="DP119" s="782"/>
      <c r="DQ119" s="783">
        <v>210595</v>
      </c>
      <c r="DR119" s="781"/>
      <c r="DS119" s="781"/>
      <c r="DT119" s="781"/>
      <c r="DU119" s="782"/>
      <c r="DV119" s="869">
        <v>3</v>
      </c>
      <c r="DW119" s="870"/>
      <c r="DX119" s="870"/>
      <c r="DY119" s="870"/>
      <c r="DZ119" s="871"/>
    </row>
    <row r="120" spans="1:130" s="199" customFormat="1" ht="26.25" customHeight="1" x14ac:dyDescent="0.15">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3143060</v>
      </c>
      <c r="BR120" s="863"/>
      <c r="BS120" s="863"/>
      <c r="BT120" s="863"/>
      <c r="BU120" s="863"/>
      <c r="BV120" s="863">
        <v>3592143</v>
      </c>
      <c r="BW120" s="863"/>
      <c r="BX120" s="863"/>
      <c r="BY120" s="863"/>
      <c r="BZ120" s="863"/>
      <c r="CA120" s="863">
        <v>3645605</v>
      </c>
      <c r="CB120" s="863"/>
      <c r="CC120" s="863"/>
      <c r="CD120" s="863"/>
      <c r="CE120" s="863"/>
      <c r="CF120" s="887">
        <v>52</v>
      </c>
      <c r="CG120" s="888"/>
      <c r="CH120" s="888"/>
      <c r="CI120" s="888"/>
      <c r="CJ120" s="888"/>
      <c r="CK120" s="889" t="s">
        <v>446</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3063869</v>
      </c>
      <c r="DH120" s="863"/>
      <c r="DI120" s="863"/>
      <c r="DJ120" s="863"/>
      <c r="DK120" s="863"/>
      <c r="DL120" s="863">
        <v>3033416</v>
      </c>
      <c r="DM120" s="863"/>
      <c r="DN120" s="863"/>
      <c r="DO120" s="863"/>
      <c r="DP120" s="863"/>
      <c r="DQ120" s="863">
        <v>3094935</v>
      </c>
      <c r="DR120" s="863"/>
      <c r="DS120" s="863"/>
      <c r="DT120" s="863"/>
      <c r="DU120" s="863"/>
      <c r="DV120" s="864">
        <v>44.1</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2085396</v>
      </c>
      <c r="BR121" s="835"/>
      <c r="BS121" s="835"/>
      <c r="BT121" s="835"/>
      <c r="BU121" s="835"/>
      <c r="BV121" s="835">
        <v>2050796</v>
      </c>
      <c r="BW121" s="835"/>
      <c r="BX121" s="835"/>
      <c r="BY121" s="835"/>
      <c r="BZ121" s="835"/>
      <c r="CA121" s="835">
        <v>2108073</v>
      </c>
      <c r="CB121" s="835"/>
      <c r="CC121" s="835"/>
      <c r="CD121" s="835"/>
      <c r="CE121" s="835"/>
      <c r="CF121" s="896">
        <v>30</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348134</v>
      </c>
      <c r="DH121" s="835"/>
      <c r="DI121" s="835"/>
      <c r="DJ121" s="835"/>
      <c r="DK121" s="835"/>
      <c r="DL121" s="835">
        <v>299816</v>
      </c>
      <c r="DM121" s="835"/>
      <c r="DN121" s="835"/>
      <c r="DO121" s="835"/>
      <c r="DP121" s="835"/>
      <c r="DQ121" s="835">
        <v>264601</v>
      </c>
      <c r="DR121" s="835"/>
      <c r="DS121" s="835"/>
      <c r="DT121" s="835"/>
      <c r="DU121" s="835"/>
      <c r="DV121" s="812">
        <v>3.8</v>
      </c>
      <c r="DW121" s="812"/>
      <c r="DX121" s="812"/>
      <c r="DY121" s="812"/>
      <c r="DZ121" s="813"/>
    </row>
    <row r="122" spans="1:130" s="199" customFormat="1" ht="26.25" customHeight="1" x14ac:dyDescent="0.15">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10502281</v>
      </c>
      <c r="BR122" s="866"/>
      <c r="BS122" s="866"/>
      <c r="BT122" s="866"/>
      <c r="BU122" s="866"/>
      <c r="BV122" s="866">
        <v>10440510</v>
      </c>
      <c r="BW122" s="866"/>
      <c r="BX122" s="866"/>
      <c r="BY122" s="866"/>
      <c r="BZ122" s="866"/>
      <c r="CA122" s="866">
        <v>10205463</v>
      </c>
      <c r="CB122" s="866"/>
      <c r="CC122" s="866"/>
      <c r="CD122" s="866"/>
      <c r="CE122" s="866"/>
      <c r="CF122" s="867">
        <v>145.5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332410</v>
      </c>
      <c r="DH122" s="835"/>
      <c r="DI122" s="835"/>
      <c r="DJ122" s="835"/>
      <c r="DK122" s="835"/>
      <c r="DL122" s="835">
        <v>330601</v>
      </c>
      <c r="DM122" s="835"/>
      <c r="DN122" s="835"/>
      <c r="DO122" s="835"/>
      <c r="DP122" s="835"/>
      <c r="DQ122" s="835">
        <v>262797</v>
      </c>
      <c r="DR122" s="835"/>
      <c r="DS122" s="835"/>
      <c r="DT122" s="835"/>
      <c r="DU122" s="835"/>
      <c r="DV122" s="812">
        <v>3.7</v>
      </c>
      <c r="DW122" s="812"/>
      <c r="DX122" s="812"/>
      <c r="DY122" s="812"/>
      <c r="DZ122" s="813"/>
    </row>
    <row r="123" spans="1:130" s="199" customFormat="1" ht="26.25" customHeight="1" x14ac:dyDescent="0.15">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3250</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450</v>
      </c>
      <c r="BP123" s="899"/>
      <c r="BQ123" s="853">
        <v>15730737</v>
      </c>
      <c r="BR123" s="854"/>
      <c r="BS123" s="854"/>
      <c r="BT123" s="854"/>
      <c r="BU123" s="854"/>
      <c r="BV123" s="854">
        <v>16083449</v>
      </c>
      <c r="BW123" s="854"/>
      <c r="BX123" s="854"/>
      <c r="BY123" s="854"/>
      <c r="BZ123" s="854"/>
      <c r="CA123" s="854">
        <v>15959141</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55350</v>
      </c>
      <c r="DH123" s="798"/>
      <c r="DI123" s="798"/>
      <c r="DJ123" s="798"/>
      <c r="DK123" s="799"/>
      <c r="DL123" s="800">
        <v>46911</v>
      </c>
      <c r="DM123" s="798"/>
      <c r="DN123" s="798"/>
      <c r="DO123" s="798"/>
      <c r="DP123" s="799"/>
      <c r="DQ123" s="800">
        <v>37188</v>
      </c>
      <c r="DR123" s="798"/>
      <c r="DS123" s="798"/>
      <c r="DT123" s="798"/>
      <c r="DU123" s="799"/>
      <c r="DV123" s="845">
        <v>0.5</v>
      </c>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54.6</v>
      </c>
      <c r="BR124" s="852"/>
      <c r="BS124" s="852"/>
      <c r="BT124" s="852"/>
      <c r="BU124" s="852"/>
      <c r="BV124" s="852">
        <v>46.1</v>
      </c>
      <c r="BW124" s="852"/>
      <c r="BX124" s="852"/>
      <c r="BY124" s="852"/>
      <c r="BZ124" s="852"/>
      <c r="CA124" s="852">
        <v>44.3</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59394</v>
      </c>
      <c r="AB126" s="798"/>
      <c r="AC126" s="798"/>
      <c r="AD126" s="798"/>
      <c r="AE126" s="799"/>
      <c r="AF126" s="800">
        <v>49783</v>
      </c>
      <c r="AG126" s="798"/>
      <c r="AH126" s="798"/>
      <c r="AI126" s="798"/>
      <c r="AJ126" s="799"/>
      <c r="AK126" s="800">
        <v>61618</v>
      </c>
      <c r="AL126" s="798"/>
      <c r="AM126" s="798"/>
      <c r="AN126" s="798"/>
      <c r="AO126" s="799"/>
      <c r="AP126" s="845">
        <v>0.9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11479</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158048</v>
      </c>
      <c r="AB128" s="819"/>
      <c r="AC128" s="819"/>
      <c r="AD128" s="819"/>
      <c r="AE128" s="820"/>
      <c r="AF128" s="821">
        <v>160184</v>
      </c>
      <c r="AG128" s="819"/>
      <c r="AH128" s="819"/>
      <c r="AI128" s="819"/>
      <c r="AJ128" s="820"/>
      <c r="AK128" s="821">
        <v>162950</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13.77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v>14990</v>
      </c>
      <c r="DH128" s="809"/>
      <c r="DI128" s="809"/>
      <c r="DJ128" s="809"/>
      <c r="DK128" s="809"/>
      <c r="DL128" s="809">
        <v>14767</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7967464</v>
      </c>
      <c r="AB129" s="798"/>
      <c r="AC129" s="798"/>
      <c r="AD129" s="798"/>
      <c r="AE129" s="799"/>
      <c r="AF129" s="800">
        <v>8149232</v>
      </c>
      <c r="AG129" s="798"/>
      <c r="AH129" s="798"/>
      <c r="AI129" s="798"/>
      <c r="AJ129" s="799"/>
      <c r="AK129" s="800">
        <v>7942020</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112</v>
      </c>
      <c r="BG129" s="788"/>
      <c r="BH129" s="788"/>
      <c r="BI129" s="788"/>
      <c r="BJ129" s="788"/>
      <c r="BK129" s="788"/>
      <c r="BL129" s="789"/>
      <c r="BM129" s="787">
        <v>18.77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961622</v>
      </c>
      <c r="AB130" s="798"/>
      <c r="AC130" s="798"/>
      <c r="AD130" s="798"/>
      <c r="AE130" s="799"/>
      <c r="AF130" s="800">
        <v>957637</v>
      </c>
      <c r="AG130" s="798"/>
      <c r="AH130" s="798"/>
      <c r="AI130" s="798"/>
      <c r="AJ130" s="799"/>
      <c r="AK130" s="800">
        <v>925704</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7.6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7005842</v>
      </c>
      <c r="AB131" s="781"/>
      <c r="AC131" s="781"/>
      <c r="AD131" s="781"/>
      <c r="AE131" s="782"/>
      <c r="AF131" s="783">
        <v>7191595</v>
      </c>
      <c r="AG131" s="781"/>
      <c r="AH131" s="781"/>
      <c r="AI131" s="781"/>
      <c r="AJ131" s="782"/>
      <c r="AK131" s="783">
        <v>7016316</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44.3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7.8427689349999996</v>
      </c>
      <c r="AB132" s="761"/>
      <c r="AC132" s="761"/>
      <c r="AD132" s="761"/>
      <c r="AE132" s="762"/>
      <c r="AF132" s="763">
        <v>7.1762661830000001</v>
      </c>
      <c r="AG132" s="761"/>
      <c r="AH132" s="761"/>
      <c r="AI132" s="761"/>
      <c r="AJ132" s="762"/>
      <c r="AK132" s="763">
        <v>7.8845793149999999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8.3000000000000007</v>
      </c>
      <c r="AB133" s="740"/>
      <c r="AC133" s="740"/>
      <c r="AD133" s="740"/>
      <c r="AE133" s="741"/>
      <c r="AF133" s="739">
        <v>7.8</v>
      </c>
      <c r="AG133" s="740"/>
      <c r="AH133" s="740"/>
      <c r="AI133" s="740"/>
      <c r="AJ133" s="741"/>
      <c r="AK133" s="739">
        <v>7.6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2285045</v>
      </c>
      <c r="L9" s="266">
        <v>101117</v>
      </c>
      <c r="M9" s="267">
        <v>88814</v>
      </c>
      <c r="N9" s="268">
        <v>13.9</v>
      </c>
    </row>
    <row r="10" spans="1:16" x14ac:dyDescent="0.15">
      <c r="A10" s="250"/>
      <c r="B10" s="246"/>
      <c r="C10" s="246"/>
      <c r="D10" s="246"/>
      <c r="E10" s="246"/>
      <c r="F10" s="246"/>
      <c r="G10" s="1166" t="s">
        <v>484</v>
      </c>
      <c r="H10" s="1167"/>
      <c r="I10" s="1167"/>
      <c r="J10" s="1168"/>
      <c r="K10" s="269">
        <v>136611</v>
      </c>
      <c r="L10" s="270">
        <v>6045</v>
      </c>
      <c r="M10" s="271">
        <v>7348</v>
      </c>
      <c r="N10" s="272">
        <v>-17.7</v>
      </c>
    </row>
    <row r="11" spans="1:16" ht="13.5" customHeight="1" x14ac:dyDescent="0.15">
      <c r="A11" s="250"/>
      <c r="B11" s="246"/>
      <c r="C11" s="246"/>
      <c r="D11" s="246"/>
      <c r="E11" s="246"/>
      <c r="F11" s="246"/>
      <c r="G11" s="1166" t="s">
        <v>485</v>
      </c>
      <c r="H11" s="1167"/>
      <c r="I11" s="1167"/>
      <c r="J11" s="1168"/>
      <c r="K11" s="269">
        <v>439630</v>
      </c>
      <c r="L11" s="270">
        <v>19454</v>
      </c>
      <c r="M11" s="271">
        <v>9064</v>
      </c>
      <c r="N11" s="272">
        <v>114.6</v>
      </c>
    </row>
    <row r="12" spans="1:16" ht="13.5" customHeight="1" x14ac:dyDescent="0.15">
      <c r="A12" s="250"/>
      <c r="B12" s="246"/>
      <c r="C12" s="246"/>
      <c r="D12" s="246"/>
      <c r="E12" s="246"/>
      <c r="F12" s="246"/>
      <c r="G12" s="1166" t="s">
        <v>486</v>
      </c>
      <c r="H12" s="1167"/>
      <c r="I12" s="1167"/>
      <c r="J12" s="1168"/>
      <c r="K12" s="269" t="s">
        <v>487</v>
      </c>
      <c r="L12" s="270" t="s">
        <v>487</v>
      </c>
      <c r="M12" s="271">
        <v>917</v>
      </c>
      <c r="N12" s="272" t="s">
        <v>487</v>
      </c>
    </row>
    <row r="13" spans="1:16" ht="13.5" customHeight="1" x14ac:dyDescent="0.15">
      <c r="A13" s="250"/>
      <c r="B13" s="246"/>
      <c r="C13" s="246"/>
      <c r="D13" s="246"/>
      <c r="E13" s="246"/>
      <c r="F13" s="246"/>
      <c r="G13" s="1166" t="s">
        <v>488</v>
      </c>
      <c r="H13" s="1167"/>
      <c r="I13" s="1167"/>
      <c r="J13" s="1168"/>
      <c r="K13" s="269" t="s">
        <v>487</v>
      </c>
      <c r="L13" s="270" t="s">
        <v>487</v>
      </c>
      <c r="M13" s="271">
        <v>11</v>
      </c>
      <c r="N13" s="272" t="s">
        <v>487</v>
      </c>
    </row>
    <row r="14" spans="1:16" ht="13.5" customHeight="1" x14ac:dyDescent="0.15">
      <c r="A14" s="250"/>
      <c r="B14" s="246"/>
      <c r="C14" s="246"/>
      <c r="D14" s="246"/>
      <c r="E14" s="246"/>
      <c r="F14" s="246"/>
      <c r="G14" s="1166" t="s">
        <v>489</v>
      </c>
      <c r="H14" s="1167"/>
      <c r="I14" s="1167"/>
      <c r="J14" s="1168"/>
      <c r="K14" s="269">
        <v>111091</v>
      </c>
      <c r="L14" s="270">
        <v>4916</v>
      </c>
      <c r="M14" s="271">
        <v>3976</v>
      </c>
      <c r="N14" s="272">
        <v>23.6</v>
      </c>
    </row>
    <row r="15" spans="1:16" ht="13.5" customHeight="1" x14ac:dyDescent="0.15">
      <c r="A15" s="250"/>
      <c r="B15" s="246"/>
      <c r="C15" s="246"/>
      <c r="D15" s="246"/>
      <c r="E15" s="246"/>
      <c r="F15" s="246"/>
      <c r="G15" s="1166" t="s">
        <v>490</v>
      </c>
      <c r="H15" s="1167"/>
      <c r="I15" s="1167"/>
      <c r="J15" s="1168"/>
      <c r="K15" s="269">
        <v>49039</v>
      </c>
      <c r="L15" s="270">
        <v>2170</v>
      </c>
      <c r="M15" s="271">
        <v>2094</v>
      </c>
      <c r="N15" s="272">
        <v>3.6</v>
      </c>
    </row>
    <row r="16" spans="1:16" x14ac:dyDescent="0.15">
      <c r="A16" s="250"/>
      <c r="B16" s="246"/>
      <c r="C16" s="246"/>
      <c r="D16" s="246"/>
      <c r="E16" s="246"/>
      <c r="F16" s="246"/>
      <c r="G16" s="1169" t="s">
        <v>491</v>
      </c>
      <c r="H16" s="1170"/>
      <c r="I16" s="1170"/>
      <c r="J16" s="1171"/>
      <c r="K16" s="270">
        <v>-217601</v>
      </c>
      <c r="L16" s="270">
        <v>-9629</v>
      </c>
      <c r="M16" s="271">
        <v>-9674</v>
      </c>
      <c r="N16" s="272">
        <v>-0.5</v>
      </c>
    </row>
    <row r="17" spans="1:16" x14ac:dyDescent="0.15">
      <c r="A17" s="250"/>
      <c r="B17" s="246"/>
      <c r="C17" s="246"/>
      <c r="D17" s="246"/>
      <c r="E17" s="246"/>
      <c r="F17" s="246"/>
      <c r="G17" s="1169" t="s">
        <v>170</v>
      </c>
      <c r="H17" s="1170"/>
      <c r="I17" s="1170"/>
      <c r="J17" s="1171"/>
      <c r="K17" s="270">
        <v>2803815</v>
      </c>
      <c r="L17" s="270">
        <v>124074</v>
      </c>
      <c r="M17" s="271">
        <v>102550</v>
      </c>
      <c r="N17" s="272">
        <v>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10.09</v>
      </c>
      <c r="L21" s="283">
        <v>9.9600000000000009</v>
      </c>
      <c r="M21" s="284">
        <v>0.13</v>
      </c>
      <c r="N21" s="251"/>
      <c r="O21" s="285"/>
      <c r="P21" s="281"/>
    </row>
    <row r="22" spans="1:16" s="286" customFormat="1" x14ac:dyDescent="0.15">
      <c r="A22" s="281"/>
      <c r="B22" s="251"/>
      <c r="C22" s="251"/>
      <c r="D22" s="251"/>
      <c r="E22" s="251"/>
      <c r="F22" s="251"/>
      <c r="G22" s="1163" t="s">
        <v>497</v>
      </c>
      <c r="H22" s="1164"/>
      <c r="I22" s="1164"/>
      <c r="J22" s="1165"/>
      <c r="K22" s="287">
        <v>99.4</v>
      </c>
      <c r="L22" s="288">
        <v>97.8</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1087710</v>
      </c>
      <c r="L32" s="296">
        <v>48133</v>
      </c>
      <c r="M32" s="297">
        <v>68120</v>
      </c>
      <c r="N32" s="298">
        <v>-29.3</v>
      </c>
    </row>
    <row r="33" spans="1:16" ht="13.5" customHeight="1" x14ac:dyDescent="0.15">
      <c r="A33" s="250"/>
      <c r="B33" s="246"/>
      <c r="C33" s="246"/>
      <c r="D33" s="246"/>
      <c r="E33" s="246"/>
      <c r="F33" s="246"/>
      <c r="G33" s="1154" t="s">
        <v>502</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503</v>
      </c>
      <c r="H34" s="1155"/>
      <c r="I34" s="1155"/>
      <c r="J34" s="1156"/>
      <c r="K34" s="296" t="s">
        <v>487</v>
      </c>
      <c r="L34" s="296" t="s">
        <v>487</v>
      </c>
      <c r="M34" s="297">
        <v>13</v>
      </c>
      <c r="N34" s="298" t="s">
        <v>487</v>
      </c>
    </row>
    <row r="35" spans="1:16" ht="27" customHeight="1" x14ac:dyDescent="0.15">
      <c r="A35" s="250"/>
      <c r="B35" s="246"/>
      <c r="C35" s="246"/>
      <c r="D35" s="246"/>
      <c r="E35" s="246"/>
      <c r="F35" s="246"/>
      <c r="G35" s="1154" t="s">
        <v>504</v>
      </c>
      <c r="H35" s="1155"/>
      <c r="I35" s="1155"/>
      <c r="J35" s="1156"/>
      <c r="K35" s="296">
        <v>359084</v>
      </c>
      <c r="L35" s="296">
        <v>15890</v>
      </c>
      <c r="M35" s="297">
        <v>17609</v>
      </c>
      <c r="N35" s="298">
        <v>-9.8000000000000007</v>
      </c>
    </row>
    <row r="36" spans="1:16" ht="27" customHeight="1" x14ac:dyDescent="0.15">
      <c r="A36" s="250"/>
      <c r="B36" s="246"/>
      <c r="C36" s="246"/>
      <c r="D36" s="246"/>
      <c r="E36" s="246"/>
      <c r="F36" s="246"/>
      <c r="G36" s="1154" t="s">
        <v>505</v>
      </c>
      <c r="H36" s="1155"/>
      <c r="I36" s="1155"/>
      <c r="J36" s="1156"/>
      <c r="K36" s="296">
        <v>133449</v>
      </c>
      <c r="L36" s="296">
        <v>5905</v>
      </c>
      <c r="M36" s="297">
        <v>2944</v>
      </c>
      <c r="N36" s="298">
        <v>100.6</v>
      </c>
    </row>
    <row r="37" spans="1:16" ht="13.5" customHeight="1" x14ac:dyDescent="0.15">
      <c r="A37" s="250"/>
      <c r="B37" s="246"/>
      <c r="C37" s="246"/>
      <c r="D37" s="246"/>
      <c r="E37" s="246"/>
      <c r="F37" s="246"/>
      <c r="G37" s="1154" t="s">
        <v>506</v>
      </c>
      <c r="H37" s="1155"/>
      <c r="I37" s="1155"/>
      <c r="J37" s="1156"/>
      <c r="K37" s="296">
        <v>61618</v>
      </c>
      <c r="L37" s="296">
        <v>2727</v>
      </c>
      <c r="M37" s="297">
        <v>1200</v>
      </c>
      <c r="N37" s="298">
        <v>127.3</v>
      </c>
    </row>
    <row r="38" spans="1:16" ht="27" customHeight="1" x14ac:dyDescent="0.15">
      <c r="A38" s="250"/>
      <c r="B38" s="246"/>
      <c r="C38" s="246"/>
      <c r="D38" s="246"/>
      <c r="E38" s="246"/>
      <c r="F38" s="246"/>
      <c r="G38" s="1157" t="s">
        <v>507</v>
      </c>
      <c r="H38" s="1158"/>
      <c r="I38" s="1158"/>
      <c r="J38" s="1159"/>
      <c r="K38" s="299" t="s">
        <v>487</v>
      </c>
      <c r="L38" s="299" t="s">
        <v>487</v>
      </c>
      <c r="M38" s="300">
        <v>5</v>
      </c>
      <c r="N38" s="301" t="s">
        <v>487</v>
      </c>
      <c r="O38" s="295"/>
    </row>
    <row r="39" spans="1:16" x14ac:dyDescent="0.15">
      <c r="A39" s="250"/>
      <c r="B39" s="246"/>
      <c r="C39" s="246"/>
      <c r="D39" s="246"/>
      <c r="E39" s="246"/>
      <c r="F39" s="246"/>
      <c r="G39" s="1157" t="s">
        <v>508</v>
      </c>
      <c r="H39" s="1158"/>
      <c r="I39" s="1158"/>
      <c r="J39" s="1159"/>
      <c r="K39" s="302">
        <v>-162950</v>
      </c>
      <c r="L39" s="302">
        <v>-7211</v>
      </c>
      <c r="M39" s="303">
        <v>-3946</v>
      </c>
      <c r="N39" s="304">
        <v>82.7</v>
      </c>
      <c r="O39" s="295"/>
    </row>
    <row r="40" spans="1:16" ht="27" customHeight="1" x14ac:dyDescent="0.15">
      <c r="A40" s="250"/>
      <c r="B40" s="246"/>
      <c r="C40" s="246"/>
      <c r="D40" s="246"/>
      <c r="E40" s="246"/>
      <c r="F40" s="246"/>
      <c r="G40" s="1154" t="s">
        <v>509</v>
      </c>
      <c r="H40" s="1155"/>
      <c r="I40" s="1155"/>
      <c r="J40" s="1156"/>
      <c r="K40" s="302">
        <v>-925704</v>
      </c>
      <c r="L40" s="302">
        <v>-40964</v>
      </c>
      <c r="M40" s="303">
        <v>-59158</v>
      </c>
      <c r="N40" s="304">
        <v>-30.8</v>
      </c>
      <c r="O40" s="295"/>
    </row>
    <row r="41" spans="1:16" x14ac:dyDescent="0.15">
      <c r="A41" s="250"/>
      <c r="B41" s="246"/>
      <c r="C41" s="246"/>
      <c r="D41" s="246"/>
      <c r="E41" s="246"/>
      <c r="F41" s="246"/>
      <c r="G41" s="1160" t="s">
        <v>281</v>
      </c>
      <c r="H41" s="1161"/>
      <c r="I41" s="1161"/>
      <c r="J41" s="1162"/>
      <c r="K41" s="296">
        <v>553207</v>
      </c>
      <c r="L41" s="302">
        <v>24480</v>
      </c>
      <c r="M41" s="303">
        <v>26787</v>
      </c>
      <c r="N41" s="304">
        <v>-8.6</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1765011</v>
      </c>
      <c r="J51" s="322">
        <v>74549</v>
      </c>
      <c r="K51" s="323">
        <v>30.1</v>
      </c>
      <c r="L51" s="324">
        <v>75709</v>
      </c>
      <c r="M51" s="325">
        <v>12.7</v>
      </c>
      <c r="N51" s="326">
        <v>17.399999999999999</v>
      </c>
    </row>
    <row r="52" spans="1:14" x14ac:dyDescent="0.15">
      <c r="A52" s="250"/>
      <c r="B52" s="246"/>
      <c r="C52" s="246"/>
      <c r="D52" s="246"/>
      <c r="E52" s="246"/>
      <c r="F52" s="246"/>
      <c r="G52" s="327"/>
      <c r="H52" s="328" t="s">
        <v>520</v>
      </c>
      <c r="I52" s="329">
        <v>245266</v>
      </c>
      <c r="J52" s="330">
        <v>10359</v>
      </c>
      <c r="K52" s="331">
        <v>-43.7</v>
      </c>
      <c r="L52" s="332">
        <v>35212</v>
      </c>
      <c r="M52" s="333">
        <v>0</v>
      </c>
      <c r="N52" s="334">
        <v>-43.7</v>
      </c>
    </row>
    <row r="53" spans="1:14" x14ac:dyDescent="0.15">
      <c r="A53" s="250"/>
      <c r="B53" s="246"/>
      <c r="C53" s="246"/>
      <c r="D53" s="246"/>
      <c r="E53" s="246"/>
      <c r="F53" s="246"/>
      <c r="G53" s="312" t="s">
        <v>521</v>
      </c>
      <c r="H53" s="313"/>
      <c r="I53" s="321">
        <v>3236659</v>
      </c>
      <c r="J53" s="322">
        <v>137269</v>
      </c>
      <c r="K53" s="323">
        <v>84.1</v>
      </c>
      <c r="L53" s="324">
        <v>90961</v>
      </c>
      <c r="M53" s="325">
        <v>20.100000000000001</v>
      </c>
      <c r="N53" s="326">
        <v>64</v>
      </c>
    </row>
    <row r="54" spans="1:14" x14ac:dyDescent="0.15">
      <c r="A54" s="250"/>
      <c r="B54" s="246"/>
      <c r="C54" s="246"/>
      <c r="D54" s="246"/>
      <c r="E54" s="246"/>
      <c r="F54" s="246"/>
      <c r="G54" s="327"/>
      <c r="H54" s="328" t="s">
        <v>520</v>
      </c>
      <c r="I54" s="329">
        <v>582211</v>
      </c>
      <c r="J54" s="330">
        <v>24692</v>
      </c>
      <c r="K54" s="331">
        <v>138.4</v>
      </c>
      <c r="L54" s="332">
        <v>37720</v>
      </c>
      <c r="M54" s="333">
        <v>7.1</v>
      </c>
      <c r="N54" s="334">
        <v>131.30000000000001</v>
      </c>
    </row>
    <row r="55" spans="1:14" x14ac:dyDescent="0.15">
      <c r="A55" s="250"/>
      <c r="B55" s="246"/>
      <c r="C55" s="246"/>
      <c r="D55" s="246"/>
      <c r="E55" s="246"/>
      <c r="F55" s="246"/>
      <c r="G55" s="312" t="s">
        <v>522</v>
      </c>
      <c r="H55" s="313"/>
      <c r="I55" s="321">
        <v>3589036</v>
      </c>
      <c r="J55" s="322">
        <v>153877</v>
      </c>
      <c r="K55" s="323">
        <v>12.1</v>
      </c>
      <c r="L55" s="324">
        <v>106614</v>
      </c>
      <c r="M55" s="325">
        <v>17.2</v>
      </c>
      <c r="N55" s="326">
        <v>-5.0999999999999996</v>
      </c>
    </row>
    <row r="56" spans="1:14" x14ac:dyDescent="0.15">
      <c r="A56" s="250"/>
      <c r="B56" s="246"/>
      <c r="C56" s="246"/>
      <c r="D56" s="246"/>
      <c r="E56" s="246"/>
      <c r="F56" s="246"/>
      <c r="G56" s="327"/>
      <c r="H56" s="328" t="s">
        <v>520</v>
      </c>
      <c r="I56" s="329">
        <v>735639</v>
      </c>
      <c r="J56" s="330">
        <v>31540</v>
      </c>
      <c r="K56" s="331">
        <v>27.7</v>
      </c>
      <c r="L56" s="332">
        <v>45545</v>
      </c>
      <c r="M56" s="333">
        <v>20.7</v>
      </c>
      <c r="N56" s="334">
        <v>7</v>
      </c>
    </row>
    <row r="57" spans="1:14" x14ac:dyDescent="0.15">
      <c r="A57" s="250"/>
      <c r="B57" s="246"/>
      <c r="C57" s="246"/>
      <c r="D57" s="246"/>
      <c r="E57" s="246"/>
      <c r="F57" s="246"/>
      <c r="G57" s="312" t="s">
        <v>523</v>
      </c>
      <c r="H57" s="313"/>
      <c r="I57" s="321">
        <v>1087133</v>
      </c>
      <c r="J57" s="322">
        <v>47318</v>
      </c>
      <c r="K57" s="323">
        <v>-69.2</v>
      </c>
      <c r="L57" s="324">
        <v>85459</v>
      </c>
      <c r="M57" s="325">
        <v>-19.8</v>
      </c>
      <c r="N57" s="326">
        <v>-49.4</v>
      </c>
    </row>
    <row r="58" spans="1:14" x14ac:dyDescent="0.15">
      <c r="A58" s="250"/>
      <c r="B58" s="246"/>
      <c r="C58" s="246"/>
      <c r="D58" s="246"/>
      <c r="E58" s="246"/>
      <c r="F58" s="246"/>
      <c r="G58" s="327"/>
      <c r="H58" s="328" t="s">
        <v>520</v>
      </c>
      <c r="I58" s="329">
        <v>378647</v>
      </c>
      <c r="J58" s="330">
        <v>16481</v>
      </c>
      <c r="K58" s="331">
        <v>-47.7</v>
      </c>
      <c r="L58" s="332">
        <v>44378</v>
      </c>
      <c r="M58" s="333">
        <v>-2.6</v>
      </c>
      <c r="N58" s="334">
        <v>-45.1</v>
      </c>
    </row>
    <row r="59" spans="1:14" x14ac:dyDescent="0.15">
      <c r="A59" s="250"/>
      <c r="B59" s="246"/>
      <c r="C59" s="246"/>
      <c r="D59" s="246"/>
      <c r="E59" s="246"/>
      <c r="F59" s="246"/>
      <c r="G59" s="312" t="s">
        <v>524</v>
      </c>
      <c r="H59" s="313"/>
      <c r="I59" s="321">
        <v>1754035</v>
      </c>
      <c r="J59" s="322">
        <v>77619</v>
      </c>
      <c r="K59" s="323">
        <v>64</v>
      </c>
      <c r="L59" s="324">
        <v>83280</v>
      </c>
      <c r="M59" s="325">
        <v>-2.5</v>
      </c>
      <c r="N59" s="326">
        <v>66.5</v>
      </c>
    </row>
    <row r="60" spans="1:14" x14ac:dyDescent="0.15">
      <c r="A60" s="250"/>
      <c r="B60" s="246"/>
      <c r="C60" s="246"/>
      <c r="D60" s="246"/>
      <c r="E60" s="246"/>
      <c r="F60" s="246"/>
      <c r="G60" s="327"/>
      <c r="H60" s="328" t="s">
        <v>520</v>
      </c>
      <c r="I60" s="335">
        <v>427788</v>
      </c>
      <c r="J60" s="330">
        <v>18930</v>
      </c>
      <c r="K60" s="331">
        <v>14.9</v>
      </c>
      <c r="L60" s="332">
        <v>43123</v>
      </c>
      <c r="M60" s="333">
        <v>-2.8</v>
      </c>
      <c r="N60" s="334">
        <v>17.7</v>
      </c>
    </row>
    <row r="61" spans="1:14" x14ac:dyDescent="0.15">
      <c r="A61" s="250"/>
      <c r="B61" s="246"/>
      <c r="C61" s="246"/>
      <c r="D61" s="246"/>
      <c r="E61" s="246"/>
      <c r="F61" s="246"/>
      <c r="G61" s="312" t="s">
        <v>525</v>
      </c>
      <c r="H61" s="336"/>
      <c r="I61" s="337">
        <v>2286375</v>
      </c>
      <c r="J61" s="338">
        <v>98126</v>
      </c>
      <c r="K61" s="339">
        <v>24.2</v>
      </c>
      <c r="L61" s="340">
        <v>88405</v>
      </c>
      <c r="M61" s="341">
        <v>5.5</v>
      </c>
      <c r="N61" s="326">
        <v>18.7</v>
      </c>
    </row>
    <row r="62" spans="1:14" x14ac:dyDescent="0.15">
      <c r="A62" s="250"/>
      <c r="B62" s="246"/>
      <c r="C62" s="246"/>
      <c r="D62" s="246"/>
      <c r="E62" s="246"/>
      <c r="F62" s="246"/>
      <c r="G62" s="327"/>
      <c r="H62" s="328" t="s">
        <v>520</v>
      </c>
      <c r="I62" s="329">
        <v>473910</v>
      </c>
      <c r="J62" s="330">
        <v>20400</v>
      </c>
      <c r="K62" s="331">
        <v>17.899999999999999</v>
      </c>
      <c r="L62" s="332">
        <v>41196</v>
      </c>
      <c r="M62" s="333">
        <v>4.5</v>
      </c>
      <c r="N62" s="334">
        <v>13.4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14.09</v>
      </c>
      <c r="G47" s="12">
        <v>14.28</v>
      </c>
      <c r="H47" s="12">
        <v>15.71</v>
      </c>
      <c r="I47" s="12">
        <v>16.690000000000001</v>
      </c>
      <c r="J47" s="13">
        <v>17.010000000000002</v>
      </c>
    </row>
    <row r="48" spans="2:10" ht="57.75" customHeight="1" x14ac:dyDescent="0.15">
      <c r="B48" s="14"/>
      <c r="C48" s="1174" t="s">
        <v>4</v>
      </c>
      <c r="D48" s="1174"/>
      <c r="E48" s="1175"/>
      <c r="F48" s="15">
        <v>2.37</v>
      </c>
      <c r="G48" s="16">
        <v>2.3199999999999998</v>
      </c>
      <c r="H48" s="16">
        <v>2.17</v>
      </c>
      <c r="I48" s="16">
        <v>2.14</v>
      </c>
      <c r="J48" s="17">
        <v>2.36</v>
      </c>
    </row>
    <row r="49" spans="2:10" ht="57.75" customHeight="1" thickBot="1" x14ac:dyDescent="0.2">
      <c r="B49" s="18"/>
      <c r="C49" s="1176" t="s">
        <v>5</v>
      </c>
      <c r="D49" s="1176"/>
      <c r="E49" s="1177"/>
      <c r="F49" s="19" t="s">
        <v>532</v>
      </c>
      <c r="G49" s="20" t="s">
        <v>533</v>
      </c>
      <c r="H49" s="20" t="s">
        <v>534</v>
      </c>
      <c r="I49" s="20">
        <v>0.25</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zaisei-103</cp:lastModifiedBy>
  <cp:lastPrinted>2018-10-18T06:01:49Z</cp:lastPrinted>
  <dcterms:created xsi:type="dcterms:W3CDTF">2018-01-24T03:12:10Z</dcterms:created>
  <dcterms:modified xsi:type="dcterms:W3CDTF">2018-12-03T07:07:40Z</dcterms:modified>
  <cp:category/>
</cp:coreProperties>
</file>