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0.2\財政係\◆決　　算\財政状況資料集・市町村財政比較分析表（H16～）\H27決算\290327【提出依頼4.13〆】平成27年度財政状況資料集の作成及び提出について\290413提出\"/>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BW37" i="9"/>
  <c r="BE37" i="9"/>
  <c r="AM37" i="9"/>
  <c r="U37" i="9"/>
  <c r="C37" i="9"/>
  <c r="BW36" i="9"/>
  <c r="AM36" i="9"/>
  <c r="C36" i="9"/>
  <c r="BW35" i="9"/>
  <c r="C35" i="9"/>
  <c r="BW34" i="9"/>
  <c r="CO34" i="9" s="1"/>
  <c r="CO35" i="9" s="1"/>
  <c r="CO36" i="9" s="1"/>
  <c r="CO37"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alcChain>
</file>

<file path=xl/sharedStrings.xml><?xml version="1.0" encoding="utf-8"?>
<sst xmlns="http://schemas.openxmlformats.org/spreadsheetml/2006/main" count="1005" uniqueCount="558">
  <si>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</si>
  <si>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</si>
  <si>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</si>
  <si>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</si>
  <si>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</si>
  <si>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</si>
  <si>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</si>
  <si>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</si>
  <si>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</si>
  <si>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</si>
  <si>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</si>
  <si>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</si>
  <si>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</si>
  <si>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</si>
  <si>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</si>
  <si>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</si>
  <si>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</si>
  <si>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</si>
  <si>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</si>
  <si>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</si>
  <si>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</si>
  <si>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</si>
  <si>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</si>
  <si>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</si>
  <si>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</si>
  <si>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</si>
  <si>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</si>
  <si>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</si>
  <si>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</si>
  <si>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</si>
  <si>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</si>
  <si>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</si>
  <si>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</si>
  <si>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</si>
  <si>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</si>
  <si>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</si>
  <si>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</si>
  <si>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</si>
  <si>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</si>
  <si>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</si>
  <si>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</si>
  <si>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</si>
  <si>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</si>
  <si>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</si>
  <si>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</si>
  <si>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</si>
  <si>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</si>
  <si>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</si>
  <si>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</si>
  <si>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</si>
  <si>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</si>
  <si>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</si>
  <si>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</si>
  <si>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</si>
  <si>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</si>
  <si>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</si>
  <si>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</si>
  <si>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</si>
  <si>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</si>
  <si>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</si>
  <si>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</si>
  <si>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</si>
  <si>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</si>
  <si>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</si>
  <si>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</si>
  <si>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</si>
  <si>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</si>
  <si>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</si>
  <si>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</si>
  <si>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</si>
  <si>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</si>
  <si>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</si>
  <si>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</si>
  <si>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</si>
  <si>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</si>
  <si>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</si>
  <si>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</si>
  <si>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</si>
  <si>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</si>
  <si>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</si>
  <si>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</si>
  <si>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富良野市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</si>
  <si>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</si>
  <si>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</si>
  <si>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</si>
  <si>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</si>
  <si>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</si>
  <si>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</si>
  <si>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</si>
  <si>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</si>
  <si>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</si>
  <si>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</si>
  <si>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</si>
  <si>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</si>
  <si>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</si>
  <si>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</si>
  <si>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</si>
  <si>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</si>
  <si>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</si>
  <si>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</si>
  <si>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</si>
  <si>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</si>
  <si>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</si>
  <si>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</si>
  <si>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</si>
  <si>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</si>
  <si>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</si>
  <si>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</si>
  <si>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</si>
  <si>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</si>
  <si>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</si>
  <si>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</si>
  <si>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</si>
  <si>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</si>
  <si>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</si>
  <si>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</si>
  <si>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</si>
  <si>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</si>
  <si>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</si>
  <si>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</si>
  <si>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</si>
  <si>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</si>
  <si>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</si>
  <si>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</si>
  <si>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</si>
  <si>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</si>
  <si>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</si>
  <si>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</si>
  <si>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</si>
  <si>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</si>
  <si>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</si>
  <si>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</si>
  <si>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</si>
  <si>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</si>
  <si>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</si>
  <si>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</si>
  <si>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</si>
  <si>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</si>
  <si>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</si>
  <si>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</si>
  <si>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</si>
  <si>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</si>
  <si>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</si>
  <si>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</si>
  <si>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</si>
  <si>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</si>
  <si>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</si>
  <si>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</si>
  <si>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</si>
  <si>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</si>
  <si>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</si>
  <si>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</si>
  <si>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</si>
  <si>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</si>
  <si>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</si>
  <si>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</si>
  <si>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</si>
  <si>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</si>
  <si>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</si>
  <si>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</si>
  <si>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</si>
  <si>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</si>
  <si>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</si>
  <si>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</si>
  <si>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</si>
  <si>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</si>
  <si>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</si>
  <si>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</si>
  <si>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</si>
  <si>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</si>
  <si>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</si>
  <si>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</si>
  <si>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</si>
  <si>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</si>
  <si>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</si>
  <si>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</si>
  <si>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</si>
  <si>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</si>
  <si>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</si>
  <si>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</si>
  <si>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</si>
  <si>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</si>
  <si>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</si>
  <si>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</si>
  <si>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</si>
  <si>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</si>
  <si>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</si>
  <si>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</si>
  <si>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</si>
  <si>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</si>
  <si>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</si>
  <si>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北海道富良野市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</si>
  <si>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</si>
  <si>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</si>
  <si>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</si>
  <si>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</si>
  <si>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</si>
  <si>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</si>
  <si>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</si>
  <si>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</si>
  <si>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</si>
  <si>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</si>
  <si>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</si>
  <si>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</si>
  <si>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</si>
  <si>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</si>
  <si>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</si>
  <si>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</si>
  <si>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</si>
  <si>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</si>
  <si>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</si>
  <si>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</si>
  <si>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</si>
  <si>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</si>
  <si>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</si>
  <si>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</si>
  <si>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</si>
  <si>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</si>
  <si>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</si>
  <si>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</si>
  <si>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</si>
  <si>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</si>
  <si>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</si>
  <si>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</si>
  <si>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</si>
  <si>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</si>
  <si>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</si>
  <si>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</si>
  <si>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</si>
  <si>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</si>
  <si>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</si>
  <si>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</si>
  <si>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</si>
  <si>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</si>
  <si>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</si>
  <si>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</si>
  <si>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</si>
  <si>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</si>
  <si>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</si>
  <si>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</si>
  <si>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</si>
  <si>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</si>
  <si>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</si>
  <si>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</si>
  <si>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</si>
  <si>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</si>
  <si>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</si>
  <si>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</si>
  <si>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</si>
  <si>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</si>
  <si>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</si>
  <si>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</si>
  <si>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</si>
  <si>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</si>
  <si>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</si>
  <si>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</si>
  <si>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</si>
  <si>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</si>
  <si>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</si>
  <si>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</si>
  <si>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</si>
  <si>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</si>
  <si>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</si>
  <si>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</si>
  <si>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</si>
  <si>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</si>
  <si>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</si>
  <si>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</si>
  <si>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</si>
  <si>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</si>
  <si>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</si>
  <si>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</si>
  <si>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</si>
  <si>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</si>
  <si>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</si>
  <si>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</si>
  <si>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</si>
  <si>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</si>
  <si>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</si>
  <si>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</si>
  <si>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</si>
  <si>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</si>
  <si>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</si>
  <si>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</si>
  <si>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</si>
  <si>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</si>
  <si>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</si>
  <si>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</si>
  <si>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</si>
  <si>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</si>
  <si>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</si>
  <si>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</si>
  <si>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</si>
  <si>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</si>
  <si>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</si>
  <si>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</si>
  <si>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</si>
  <si>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</si>
  <si>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</si>
  <si>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</si>
  <si>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</si>
  <si>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</si>
  <si>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</si>
  <si>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</si>
  <si>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</si>
  <si>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</si>
  <si>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</si>
  <si>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</si>
  <si>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</si>
  <si>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</si>
  <si>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</si>
  <si>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</si>
  <si>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</si>
  <si>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</si>
  <si>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</si>
  <si>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</si>
  <si>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</si>
  <si>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</si>
  <si>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</si>
  <si>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</si>
  <si>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</si>
  <si>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</si>
  <si>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</si>
  <si>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</si>
  <si>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</si>
  <si>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</si>
  <si>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</si>
  <si>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</si>
  <si>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</si>
  <si>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</si>
  <si>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</si>
  <si>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</si>
  <si>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</si>
  <si>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</si>
  <si>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</si>
  <si>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</si>
  <si>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</si>
  <si>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</si>
  <si>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</si>
  <si>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北海道富良野市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</si>
  <si>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</si>
  <si>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</si>
  <si>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</si>
  <si>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</si>
  <si>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</si>
  <si>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</si>
  <si>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</si>
  <si>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</si>
  <si>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</si>
  <si>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</si>
  <si>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</si>
  <si>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</si>
  <si>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</si>
  <si>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</si>
  <si>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</si>
  <si>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</si>
  <si>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</si>
  <si>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</si>
  <si>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</si>
  <si>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</si>
  <si>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</si>
  <si>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</si>
  <si>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</si>
  <si>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</si>
  <si>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</si>
  <si>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</si>
  <si>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</si>
  <si>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</si>
  <si>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</si>
  <si>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</si>
  <si>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</si>
  <si>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</si>
  <si>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</si>
  <si>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</si>
  <si>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</si>
  <si>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</si>
  <si>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</si>
  <si>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</si>
  <si>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ワイン事業会計</t>
    <phoneticPr fontId="5"/>
  </si>
  <si>
    <t>簡易水道事業特別会計</t>
    <phoneticPr fontId="5"/>
  </si>
  <si>
    <t>法非適用企業</t>
    <phoneticPr fontId="5"/>
  </si>
  <si>
    <t>公設地方卸売市場事業特別会計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</si>
  <si>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</si>
  <si>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</si>
  <si>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</si>
  <si>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</si>
  <si>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</si>
  <si>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</si>
  <si>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</si>
  <si>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</si>
  <si>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</si>
  <si>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</si>
  <si>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</si>
  <si>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</si>
  <si>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</si>
  <si>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</si>
  <si>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</si>
  <si>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</si>
  <si>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</si>
  <si>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</si>
  <si>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</si>
  <si>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</si>
  <si>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</si>
  <si>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</si>
  <si>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</si>
  <si>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</si>
  <si>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</si>
  <si>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</si>
  <si>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</si>
  <si>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</si>
  <si>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</si>
  <si>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</si>
  <si>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</si>
  <si>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</si>
  <si>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</si>
  <si>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</si>
  <si>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</si>
  <si>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</si>
  <si>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</si>
  <si>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</si>
  <si>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</si>
  <si>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</si>
  <si>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</si>
  <si>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</si>
  <si>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</si>
  <si>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</si>
  <si>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</si>
  <si>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</si>
  <si>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</si>
  <si>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</si>
  <si>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</si>
  <si>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</si>
  <si>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</si>
  <si>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</si>
  <si>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</si>
  <si>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</si>
  <si>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</si>
  <si>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</si>
  <si>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</si>
  <si>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</si>
  <si>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</si>
  <si>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公設地方卸売市場事業特別会計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</si>
  <si>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</si>
  <si>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</si>
  <si>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</si>
  <si>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</si>
  <si>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</si>
  <si>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</si>
  <si>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</si>
  <si>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</si>
  <si>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</si>
  <si>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</si>
  <si>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</si>
  <si>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</si>
  <si>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</si>
  <si>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</si>
  <si>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</si>
  <si>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</si>
  <si>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</si>
  <si>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</si>
  <si>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</si>
  <si>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</si>
  <si>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</si>
  <si>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</si>
  <si>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</si>
  <si>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</si>
  <si>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</si>
  <si>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</si>
  <si>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</si>
  <si>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</si>
  <si>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</si>
  <si>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</si>
  <si>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</si>
  <si>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</si>
  <si>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</si>
  <si>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</si>
  <si>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</si>
  <si>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</si>
  <si>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</si>
  <si>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</si>
  <si>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</si>
  <si>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</si>
  <si>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</si>
  <si>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</si>
  <si>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</si>
  <si>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</si>
  <si>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</si>
  <si>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</si>
  <si>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</si>
  <si>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</si>
  <si>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</si>
  <si>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</si>
  <si>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</si>
  <si>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</si>
  <si>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</si>
  <si>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</si>
  <si>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</si>
  <si>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</si>
  <si>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</si>
  <si>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</si>
  <si>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</si>
  <si>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</si>
  <si>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</si>
  <si>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</si>
  <si>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</si>
  <si>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</si>
  <si>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</si>
  <si>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</si>
  <si>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</si>
  <si>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</si>
  <si>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</si>
  <si>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</si>
  <si>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</si>
  <si>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</si>
  <si>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</si>
  <si>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</si>
  <si>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</si>
  <si>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</si>
  <si>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</si>
  <si>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</si>
  <si>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</si>
  <si>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</si>
  <si>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0.60</t>
  </si>
  <si>
    <t>▲ 0.15</t>
  </si>
  <si>
    <t>▲ 1.16</t>
  </si>
  <si>
    <t>▲ 0.10</t>
  </si>
  <si>
    <t>ワイン事業会計</t>
  </si>
  <si>
    <t>水道事業会計</t>
  </si>
  <si>
    <t>一般会計</t>
  </si>
  <si>
    <t>国民健康保険特別会計</t>
  </si>
  <si>
    <t>介護保険特別会計</t>
  </si>
  <si>
    <t>公共下水道事業特別会計</t>
  </si>
  <si>
    <t>簡易水道事業特別会計</t>
  </si>
  <si>
    <t>公設地方卸売市場事業特別会計</t>
  </si>
  <si>
    <t>その他会計（赤字）</t>
  </si>
  <si>
    <t>その他会計（黒字）</t>
  </si>
  <si>
    <t>-</t>
    <phoneticPr fontId="2"/>
  </si>
  <si>
    <t>富良野振興公社</t>
    <rPh sb="0" eb="3">
      <t>フラノ</t>
    </rPh>
    <rPh sb="3" eb="5">
      <t>シンコウ</t>
    </rPh>
    <rPh sb="5" eb="7">
      <t>コウシャ</t>
    </rPh>
    <phoneticPr fontId="2"/>
  </si>
  <si>
    <t>ふらのバス</t>
    <phoneticPr fontId="2"/>
  </si>
  <si>
    <t>ふらの農産公社</t>
    <rPh sb="3" eb="5">
      <t>ノウサン</t>
    </rPh>
    <rPh sb="5" eb="7">
      <t>コウシャ</t>
    </rPh>
    <phoneticPr fontId="2"/>
  </si>
  <si>
    <t>空知川ゴルフ公社</t>
    <rPh sb="0" eb="2">
      <t>ソラチ</t>
    </rPh>
    <rPh sb="2" eb="3">
      <t>ガワ</t>
    </rPh>
    <rPh sb="6" eb="8">
      <t>コウシャ</t>
    </rPh>
    <phoneticPr fontId="2"/>
  </si>
  <si>
    <t>-</t>
    <phoneticPr fontId="2"/>
  </si>
  <si>
    <t>-</t>
    <phoneticPr fontId="2"/>
  </si>
  <si>
    <t>富良野広域連合</t>
    <rPh sb="0" eb="3">
      <t>フラノ</t>
    </rPh>
    <rPh sb="3" eb="5">
      <t>コウイキ</t>
    </rPh>
    <rPh sb="5" eb="7">
      <t>レンゴウ</t>
    </rPh>
    <phoneticPr fontId="2"/>
  </si>
  <si>
    <t>上川教育研修センター組合</t>
    <rPh sb="0" eb="2">
      <t>カミカワ</t>
    </rPh>
    <rPh sb="2" eb="4">
      <t>キョウイク</t>
    </rPh>
    <rPh sb="4" eb="6">
      <t>ケンシュウ</t>
    </rPh>
    <rPh sb="10" eb="12">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</si>
  <si>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</si>
  <si>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</si>
  <si>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</si>
  <si>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</si>
  <si>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</si>
  <si>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</si>
  <si>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</si>
  <si>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</si>
  <si>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</si>
  <si>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</si>
  <si>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</si>
  <si>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</si>
  <si>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将来負担比率及び実質公債費比率は、ともに類似団体と比較して低くなっている。
従前より市債の発行は、交付税措置のあるものを中心に借入れを行い、実質負担抑制を図っている。
引き続き公債費の適正化に努める。</t>
    <rPh sb="0" eb="2">
      <t>ショウライ</t>
    </rPh>
    <rPh sb="2" eb="4">
      <t>フタン</t>
    </rPh>
    <rPh sb="4" eb="6">
      <t>ヒリツ</t>
    </rPh>
    <rPh sb="6" eb="7">
      <t>オヨ</t>
    </rPh>
    <rPh sb="8" eb="10">
      <t>ジッシツ</t>
    </rPh>
    <rPh sb="10" eb="13">
      <t>コウサイヒ</t>
    </rPh>
    <rPh sb="13" eb="15">
      <t>ヒリツ</t>
    </rPh>
    <rPh sb="20" eb="22">
      <t>ルイジ</t>
    </rPh>
    <rPh sb="22" eb="24">
      <t>ダンタイ</t>
    </rPh>
    <rPh sb="25" eb="27">
      <t>ヒカク</t>
    </rPh>
    <rPh sb="29" eb="30">
      <t>ヒク</t>
    </rPh>
    <rPh sb="38" eb="40">
      <t>ジュウゼン</t>
    </rPh>
    <rPh sb="42" eb="44">
      <t>シサイ</t>
    </rPh>
    <rPh sb="45" eb="47">
      <t>ハッコウ</t>
    </rPh>
    <rPh sb="49" eb="52">
      <t>コウフゼイ</t>
    </rPh>
    <rPh sb="52" eb="54">
      <t>ソチ</t>
    </rPh>
    <rPh sb="60" eb="62">
      <t>チュウシン</t>
    </rPh>
    <rPh sb="63" eb="65">
      <t>カリイ</t>
    </rPh>
    <rPh sb="67" eb="68">
      <t>オコナ</t>
    </rPh>
    <rPh sb="70" eb="72">
      <t>ジッシツ</t>
    </rPh>
    <rPh sb="72" eb="74">
      <t>フタン</t>
    </rPh>
    <rPh sb="74" eb="76">
      <t>ヨクセイ</t>
    </rPh>
    <rPh sb="77" eb="78">
      <t>ハカ</t>
    </rPh>
    <rPh sb="84" eb="85">
      <t>ヒ</t>
    </rPh>
    <rPh sb="86" eb="87">
      <t>ツヅ</t>
    </rPh>
    <rPh sb="88" eb="91">
      <t>コウサイヒ</t>
    </rPh>
    <rPh sb="92" eb="95">
      <t>テキセイカ</t>
    </rPh>
    <rPh sb="96" eb="9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</si>
</sst>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extLst>
            <c:ext xmlns:c16="http://schemas.microsoft.com/office/drawing/2014/chart" uri="{C3380CC4-5D6E-409C-BE32-E72D297353CC}">
              <c16:uniqueId val="{00000000-9A21-4081-ACFE-CEBF714338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57299</c:v>
                </c:pt>
                <c:pt idx="1">
                  <c:v>74549</c:v>
                </c:pt>
                <c:pt idx="2">
                  <c:v>137269</c:v>
                </c:pt>
                <c:pt idx="3">
                  <c:v>153877</c:v>
                </c:pt>
                <c:pt idx="4">
                  <c:v>47318</c:v>
                </c:pt>
              </c:numCache>
            </c:numRef>
          </c:val>
          <c:smooth val="0"/>
          <c:extLst>
            <c:ext xmlns:c16="http://schemas.microsoft.com/office/drawing/2014/chart" uri="{C3380CC4-5D6E-409C-BE32-E72D297353CC}">
              <c16:uniqueId val="{00000001-9A21-4081-ACFE-CEBF714338BF}"/>
            </c:ext>
          </c:extLst>
        </c:ser>
        <c:dLbls>
          <c:showLegendKey val="0"/>
          <c:showVal val="0"/>
          <c:showCatName val="0"/>
          <c:showSerName val="0"/>
          <c:showPercent val="0"/>
          <c:showBubbleSize val="0"/>
        </c:dLbls>
        <c:marker val="1"/>
        <c:smooth val="0"/>
        <c:axId val="359169024"/>
        <c:axId val="360907904"/>
      </c:lineChart>
      <c:catAx>
        <c:axId val="359169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0907904"/>
        <c:crosses val="autoZero"/>
        <c:auto val="1"/>
        <c:lblAlgn val="ctr"/>
        <c:lblOffset val="100"/>
        <c:tickLblSkip val="1"/>
        <c:tickMarkSkip val="1"/>
        <c:noMultiLvlLbl val="0"/>
      </c:catAx>
      <c:valAx>
        <c:axId val="36090790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9169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3.1</c:v>
                </c:pt>
                <c:pt idx="1">
                  <c:v>2.37</c:v>
                </c:pt>
                <c:pt idx="2">
                  <c:v>2.3199999999999998</c:v>
                </c:pt>
                <c:pt idx="3">
                  <c:v>2.17</c:v>
                </c:pt>
                <c:pt idx="4">
                  <c:v>2.14</c:v>
                </c:pt>
              </c:numCache>
            </c:numRef>
          </c:val>
          <c:extLst>
            <c:ext xmlns:c16="http://schemas.microsoft.com/office/drawing/2014/chart" uri="{C3380CC4-5D6E-409C-BE32-E72D297353CC}">
              <c16:uniqueId val="{00000000-1B65-4E29-9802-BD1DE6A843F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12.16</c:v>
                </c:pt>
                <c:pt idx="1">
                  <c:v>14.09</c:v>
                </c:pt>
                <c:pt idx="2">
                  <c:v>14.28</c:v>
                </c:pt>
                <c:pt idx="3">
                  <c:v>15.71</c:v>
                </c:pt>
                <c:pt idx="4">
                  <c:v>16.690000000000001</c:v>
                </c:pt>
              </c:numCache>
            </c:numRef>
          </c:val>
          <c:extLst>
            <c:ext xmlns:c16="http://schemas.microsoft.com/office/drawing/2014/chart" uri="{C3380CC4-5D6E-409C-BE32-E72D297353CC}">
              <c16:uniqueId val="{00000001-1B65-4E29-9802-BD1DE6A843FB}"/>
            </c:ext>
          </c:extLst>
        </c:ser>
        <c:dLbls>
          <c:showLegendKey val="0"/>
          <c:showVal val="0"/>
          <c:showCatName val="0"/>
          <c:showSerName val="0"/>
          <c:showPercent val="0"/>
          <c:showBubbleSize val="0"/>
        </c:dLbls>
        <c:gapWidth val="250"/>
        <c:overlap val="100"/>
        <c:axId val="97714944"/>
        <c:axId val="97717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c:v>
                </c:pt>
                <c:pt idx="1">
                  <c:v>-0.15</c:v>
                </c:pt>
                <c:pt idx="2">
                  <c:v>-1.1599999999999999</c:v>
                </c:pt>
                <c:pt idx="3">
                  <c:v>-0.1</c:v>
                </c:pt>
                <c:pt idx="4">
                  <c:v>0.25</c:v>
                </c:pt>
              </c:numCache>
            </c:numRef>
          </c:val>
          <c:smooth val="0"/>
          <c:extLst>
            <c:ext xmlns:c16="http://schemas.microsoft.com/office/drawing/2014/chart" uri="{C3380CC4-5D6E-409C-BE32-E72D297353CC}">
              <c16:uniqueId val="{00000002-1B65-4E29-9802-BD1DE6A843FB}"/>
            </c:ext>
          </c:extLst>
        </c:ser>
        <c:dLbls>
          <c:showLegendKey val="0"/>
          <c:showVal val="0"/>
          <c:showCatName val="0"/>
          <c:showSerName val="0"/>
          <c:showPercent val="0"/>
          <c:showBubbleSize val="0"/>
        </c:dLbls>
        <c:marker val="1"/>
        <c:smooth val="0"/>
        <c:axId val="97714944"/>
        <c:axId val="97717248"/>
      </c:lineChart>
      <c:catAx>
        <c:axId val="9771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717248"/>
        <c:crosses val="autoZero"/>
        <c:auto val="1"/>
        <c:lblAlgn val="ctr"/>
        <c:lblOffset val="100"/>
        <c:tickLblSkip val="1"/>
        <c:tickMarkSkip val="1"/>
        <c:noMultiLvlLbl val="0"/>
      </c:catAx>
      <c:valAx>
        <c:axId val="97717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0-4633-4256-B3C6-BEA32BA789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33-4256-B3C6-BEA32BA7899C}"/>
            </c:ext>
          </c:extLst>
        </c:ser>
        <c:ser>
          <c:idx val="2"/>
          <c:order val="2"/>
          <c:tx>
            <c:strRef>
              <c:f>データシート!$A$29</c:f>
              <c:strCache>
                <c:ptCount val="1"/>
                <c:pt idx="0">
                  <c:v>公設地方卸売市場事業特別会計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0.05</c:v>
                </c:pt>
                <c:pt idx="2">
                  <c:v>#N/A</c:v>
                </c:pt>
                <c:pt idx="3">
                  <c:v>0.05</c:v>
                </c:pt>
                <c:pt idx="4">
                  <c:v>#N/A</c:v>
                </c:pt>
                <c:pt idx="5">
                  <c:v>0.05</c:v>
                </c:pt>
                <c:pt idx="6">
                  <c:v>#N/A</c:v>
                </c:pt>
                <c:pt idx="7">
                  <c:v>7.0000000000000007E-2</c:v>
                </c:pt>
                <c:pt idx="8">
                  <c:v>#N/A</c:v>
                </c:pt>
                <c:pt idx="9">
                  <c:v>0.04</c:v>
                </c:pt>
              </c:numCache>
            </c:numRef>
          </c:val>
          <c:extLst>
            <c:ext xmlns:c16="http://schemas.microsoft.com/office/drawing/2014/chart" uri="{C3380CC4-5D6E-409C-BE32-E72D297353CC}">
              <c16:uniqueId val="{00000002-4633-4256-B3C6-BEA32BA7899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0.06</c:v>
                </c:pt>
                <c:pt idx="2">
                  <c:v>#N/A</c:v>
                </c:pt>
                <c:pt idx="3">
                  <c:v>0.06</c:v>
                </c:pt>
                <c:pt idx="4">
                  <c:v>#N/A</c:v>
                </c:pt>
                <c:pt idx="5">
                  <c:v>0.02</c:v>
                </c:pt>
                <c:pt idx="6">
                  <c:v>#N/A</c:v>
                </c:pt>
                <c:pt idx="7">
                  <c:v>0.02</c:v>
                </c:pt>
                <c:pt idx="8">
                  <c:v>#N/A</c:v>
                </c:pt>
                <c:pt idx="9">
                  <c:v>0.04</c:v>
                </c:pt>
              </c:numCache>
            </c:numRef>
          </c:val>
          <c:extLst>
            <c:ext xmlns:c16="http://schemas.microsoft.com/office/drawing/2014/chart" uri="{C3380CC4-5D6E-409C-BE32-E72D297353CC}">
              <c16:uniqueId val="{00000003-4633-4256-B3C6-BEA32BA7899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c:v>
                </c:pt>
                <c:pt idx="2">
                  <c:v>#N/A</c:v>
                </c:pt>
                <c:pt idx="3">
                  <c:v>0.15</c:v>
                </c:pt>
                <c:pt idx="4">
                  <c:v>#N/A</c:v>
                </c:pt>
                <c:pt idx="5">
                  <c:v>0.14000000000000001</c:v>
                </c:pt>
                <c:pt idx="6">
                  <c:v>#N/A</c:v>
                </c:pt>
                <c:pt idx="7">
                  <c:v>0.28000000000000003</c:v>
                </c:pt>
                <c:pt idx="8">
                  <c:v>#N/A</c:v>
                </c:pt>
                <c:pt idx="9">
                  <c:v>0.18</c:v>
                </c:pt>
              </c:numCache>
            </c:numRef>
          </c:val>
          <c:extLst>
            <c:ext xmlns:c16="http://schemas.microsoft.com/office/drawing/2014/chart" uri="{C3380CC4-5D6E-409C-BE32-E72D297353CC}">
              <c16:uniqueId val="{00000004-4633-4256-B3C6-BEA32BA7899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0.28000000000000003</c:v>
                </c:pt>
                <c:pt idx="2">
                  <c:v>#N/A</c:v>
                </c:pt>
                <c:pt idx="3">
                  <c:v>0.41</c:v>
                </c:pt>
                <c:pt idx="4">
                  <c:v>#N/A</c:v>
                </c:pt>
                <c:pt idx="5">
                  <c:v>0.1</c:v>
                </c:pt>
                <c:pt idx="6">
                  <c:v>#N/A</c:v>
                </c:pt>
                <c:pt idx="7">
                  <c:v>0.22</c:v>
                </c:pt>
                <c:pt idx="8">
                  <c:v>#N/A</c:v>
                </c:pt>
                <c:pt idx="9">
                  <c:v>0.62</c:v>
                </c:pt>
              </c:numCache>
            </c:numRef>
          </c:val>
          <c:extLst>
            <c:ext xmlns:c16="http://schemas.microsoft.com/office/drawing/2014/chart" uri="{C3380CC4-5D6E-409C-BE32-E72D297353CC}">
              <c16:uniqueId val="{00000005-4633-4256-B3C6-BEA32BA7899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1.37</c:v>
                </c:pt>
                <c:pt idx="2">
                  <c:v>#N/A</c:v>
                </c:pt>
                <c:pt idx="3">
                  <c:v>1</c:v>
                </c:pt>
                <c:pt idx="4">
                  <c:v>#N/A</c:v>
                </c:pt>
                <c:pt idx="5">
                  <c:v>0.98</c:v>
                </c:pt>
                <c:pt idx="6">
                  <c:v>#N/A</c:v>
                </c:pt>
                <c:pt idx="7">
                  <c:v>0.8</c:v>
                </c:pt>
                <c:pt idx="8">
                  <c:v>#N/A</c:v>
                </c:pt>
                <c:pt idx="9">
                  <c:v>0.71</c:v>
                </c:pt>
              </c:numCache>
            </c:numRef>
          </c:val>
          <c:extLst>
            <c:ext xmlns:c16="http://schemas.microsoft.com/office/drawing/2014/chart" uri="{C3380CC4-5D6E-409C-BE32-E72D297353CC}">
              <c16:uniqueId val="{00000006-4633-4256-B3C6-BEA32BA7899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3.1</c:v>
                </c:pt>
                <c:pt idx="2">
                  <c:v>#N/A</c:v>
                </c:pt>
                <c:pt idx="3">
                  <c:v>2.37</c:v>
                </c:pt>
                <c:pt idx="4">
                  <c:v>#N/A</c:v>
                </c:pt>
                <c:pt idx="5">
                  <c:v>2.31</c:v>
                </c:pt>
                <c:pt idx="6">
                  <c:v>#N/A</c:v>
                </c:pt>
                <c:pt idx="7">
                  <c:v>2.16</c:v>
                </c:pt>
                <c:pt idx="8">
                  <c:v>#N/A</c:v>
                </c:pt>
                <c:pt idx="9">
                  <c:v>2.14</c:v>
                </c:pt>
              </c:numCache>
            </c:numRef>
          </c:val>
          <c:extLst>
            <c:ext xmlns:c16="http://schemas.microsoft.com/office/drawing/2014/chart" uri="{C3380CC4-5D6E-409C-BE32-E72D297353CC}">
              <c16:uniqueId val="{00000007-4633-4256-B3C6-BEA32BA7899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6.19</c:v>
                </c:pt>
                <c:pt idx="2">
                  <c:v>#N/A</c:v>
                </c:pt>
                <c:pt idx="3">
                  <c:v>6.41</c:v>
                </c:pt>
                <c:pt idx="4">
                  <c:v>#N/A</c:v>
                </c:pt>
                <c:pt idx="5">
                  <c:v>6.3</c:v>
                </c:pt>
                <c:pt idx="6">
                  <c:v>#N/A</c:v>
                </c:pt>
                <c:pt idx="7">
                  <c:v>6.1</c:v>
                </c:pt>
                <c:pt idx="8">
                  <c:v>#N/A</c:v>
                </c:pt>
                <c:pt idx="9">
                  <c:v>5.51</c:v>
                </c:pt>
              </c:numCache>
            </c:numRef>
          </c:val>
          <c:extLst>
            <c:ext xmlns:c16="http://schemas.microsoft.com/office/drawing/2014/chart" uri="{C3380CC4-5D6E-409C-BE32-E72D297353CC}">
              <c16:uniqueId val="{00000008-4633-4256-B3C6-BEA32BA7899C}"/>
            </c:ext>
          </c:extLst>
        </c:ser>
        <c:ser>
          <c:idx val="9"/>
          <c:order val="9"/>
          <c:tx>
            <c:strRef>
              <c:f>データシート!$A$36</c:f>
              <c:strCache>
                <c:ptCount val="1"/>
                <c:pt idx="0">
                  <c:v>ワイン事業会計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12.26</c:v>
                </c:pt>
                <c:pt idx="2">
                  <c:v>#N/A</c:v>
                </c:pt>
                <c:pt idx="3">
                  <c:v>12.73</c:v>
                </c:pt>
                <c:pt idx="4">
                  <c:v>#N/A</c:v>
                </c:pt>
                <c:pt idx="5">
                  <c:v>12.99</c:v>
                </c:pt>
                <c:pt idx="6">
                  <c:v>#N/A</c:v>
                </c:pt>
                <c:pt idx="7">
                  <c:v>13.74</c:v>
                </c:pt>
                <c:pt idx="8">
                  <c:v>#N/A</c:v>
                </c:pt>
                <c:pt idx="9">
                  <c:v>13.96</c:v>
                </c:pt>
              </c:numCache>
            </c:numRef>
          </c:val>
          <c:extLst>
            <c:ext xmlns:c16="http://schemas.microsoft.com/office/drawing/2014/chart" uri="{C3380CC4-5D6E-409C-BE32-E72D297353CC}">
              <c16:uniqueId val="{00000009-4633-4256-B3C6-BEA32BA7899C}"/>
            </c:ext>
          </c:extLst>
        </c:ser>
        <c:dLbls>
          <c:showLegendKey val="0"/>
          <c:showVal val="0"/>
          <c:showCatName val="0"/>
          <c:showSerName val="0"/>
          <c:showPercent val="0"/>
          <c:showBubbleSize val="0"/>
        </c:dLbls>
        <c:gapWidth val="150"/>
        <c:overlap val="100"/>
        <c:axId val="149652608"/>
        <c:axId val="149654528"/>
      </c:barChart>
      <c:catAx>
        <c:axId val="14965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654528"/>
        <c:crosses val="autoZero"/>
        <c:auto val="1"/>
        <c:lblAlgn val="ctr"/>
        <c:lblOffset val="100"/>
        <c:tickLblSkip val="1"/>
        <c:tickMarkSkip val="1"/>
        <c:noMultiLvlLbl val="0"/>
      </c:catAx>
      <c:valAx>
        <c:axId val="149654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652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1141</c:v>
                </c:pt>
                <c:pt idx="5">
                  <c:v>1127</c:v>
                </c:pt>
                <c:pt idx="8">
                  <c:v>1094</c:v>
                </c:pt>
                <c:pt idx="11">
                  <c:v>1120</c:v>
                </c:pt>
                <c:pt idx="14">
                  <c:v>1119</c:v>
                </c:pt>
              </c:numCache>
            </c:numRef>
          </c:val>
          <c:extLst>
            <c:ext xmlns:c16="http://schemas.microsoft.com/office/drawing/2014/chart" uri="{C3380CC4-5D6E-409C-BE32-E72D297353CC}">
              <c16:uniqueId val="{00000000-8408-431C-A3D1-F39541FB8A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408-431C-A3D1-F39541FB8A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99</c:v>
                </c:pt>
                <c:pt idx="3">
                  <c:v>81</c:v>
                </c:pt>
                <c:pt idx="6">
                  <c:v>93</c:v>
                </c:pt>
                <c:pt idx="9">
                  <c:v>74</c:v>
                </c:pt>
                <c:pt idx="12">
                  <c:v>50</c:v>
                </c:pt>
              </c:numCache>
            </c:numRef>
          </c:val>
          <c:extLst>
            <c:ext xmlns:c16="http://schemas.microsoft.com/office/drawing/2014/chart" uri="{C3380CC4-5D6E-409C-BE32-E72D297353CC}">
              <c16:uniqueId val="{00000002-8408-431C-A3D1-F39541FB8A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132</c:v>
                </c:pt>
                <c:pt idx="3">
                  <c:v>139</c:v>
                </c:pt>
                <c:pt idx="6">
                  <c:v>140</c:v>
                </c:pt>
                <c:pt idx="9">
                  <c:v>145</c:v>
                </c:pt>
                <c:pt idx="12">
                  <c:v>147</c:v>
                </c:pt>
              </c:numCache>
            </c:numRef>
          </c:val>
          <c:extLst>
            <c:ext xmlns:c16="http://schemas.microsoft.com/office/drawing/2014/chart" uri="{C3380CC4-5D6E-409C-BE32-E72D297353CC}">
              <c16:uniqueId val="{00000003-8408-431C-A3D1-F39541FB8A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330</c:v>
                </c:pt>
                <c:pt idx="3">
                  <c:v>339</c:v>
                </c:pt>
                <c:pt idx="6">
                  <c:v>327</c:v>
                </c:pt>
                <c:pt idx="9">
                  <c:v>337</c:v>
                </c:pt>
                <c:pt idx="12">
                  <c:v>365</c:v>
                </c:pt>
              </c:numCache>
            </c:numRef>
          </c:val>
          <c:extLst>
            <c:ext xmlns:c16="http://schemas.microsoft.com/office/drawing/2014/chart" uri="{C3380CC4-5D6E-409C-BE32-E72D297353CC}">
              <c16:uniqueId val="{00000004-8408-431C-A3D1-F39541FB8A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08-431C-A3D1-F39541FB8A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408-431C-A3D1-F39541FB8A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1265</c:v>
                </c:pt>
                <c:pt idx="3">
                  <c:v>1189</c:v>
                </c:pt>
                <c:pt idx="6">
                  <c:v>1135</c:v>
                </c:pt>
                <c:pt idx="9">
                  <c:v>1113</c:v>
                </c:pt>
                <c:pt idx="12">
                  <c:v>1072</c:v>
                </c:pt>
              </c:numCache>
            </c:numRef>
          </c:val>
          <c:extLst>
            <c:ext xmlns:c16="http://schemas.microsoft.com/office/drawing/2014/chart" uri="{C3380CC4-5D6E-409C-BE32-E72D297353CC}">
              <c16:uniqueId val="{00000007-8408-431C-A3D1-F39541FB8A64}"/>
            </c:ext>
          </c:extLst>
        </c:ser>
        <c:dLbls>
          <c:showLegendKey val="0"/>
          <c:showVal val="0"/>
          <c:showCatName val="0"/>
          <c:showSerName val="0"/>
          <c:showPercent val="0"/>
          <c:showBubbleSize val="0"/>
        </c:dLbls>
        <c:gapWidth val="100"/>
        <c:overlap val="100"/>
        <c:axId val="154188032"/>
        <c:axId val="154354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685</c:v>
                </c:pt>
                <c:pt idx="2">
                  <c:v>#N/A</c:v>
                </c:pt>
                <c:pt idx="3">
                  <c:v>#N/A</c:v>
                </c:pt>
                <c:pt idx="4">
                  <c:v>621</c:v>
                </c:pt>
                <c:pt idx="5">
                  <c:v>#N/A</c:v>
                </c:pt>
                <c:pt idx="6">
                  <c:v>#N/A</c:v>
                </c:pt>
                <c:pt idx="7">
                  <c:v>601</c:v>
                </c:pt>
                <c:pt idx="8">
                  <c:v>#N/A</c:v>
                </c:pt>
                <c:pt idx="9">
                  <c:v>#N/A</c:v>
                </c:pt>
                <c:pt idx="10">
                  <c:v>549</c:v>
                </c:pt>
                <c:pt idx="11">
                  <c:v>#N/A</c:v>
                </c:pt>
                <c:pt idx="12">
                  <c:v>#N/A</c:v>
                </c:pt>
                <c:pt idx="13">
                  <c:v>515</c:v>
                </c:pt>
                <c:pt idx="14">
                  <c:v>#N/A</c:v>
                </c:pt>
              </c:numCache>
            </c:numRef>
          </c:val>
          <c:smooth val="0"/>
          <c:extLst>
            <c:ext xmlns:c16="http://schemas.microsoft.com/office/drawing/2014/chart" uri="{C3380CC4-5D6E-409C-BE32-E72D297353CC}">
              <c16:uniqueId val="{00000008-8408-431C-A3D1-F39541FB8A64}"/>
            </c:ext>
          </c:extLst>
        </c:ser>
        <c:dLbls>
          <c:showLegendKey val="0"/>
          <c:showVal val="0"/>
          <c:showCatName val="0"/>
          <c:showSerName val="0"/>
          <c:showPercent val="0"/>
          <c:showBubbleSize val="0"/>
        </c:dLbls>
        <c:marker val="1"/>
        <c:smooth val="0"/>
        <c:axId val="154188032"/>
        <c:axId val="154354816"/>
      </c:lineChart>
      <c:catAx>
        <c:axId val="15418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354816"/>
        <c:crosses val="autoZero"/>
        <c:auto val="1"/>
        <c:lblAlgn val="ctr"/>
        <c:lblOffset val="100"/>
        <c:tickLblSkip val="1"/>
        <c:tickMarkSkip val="1"/>
        <c:noMultiLvlLbl val="0"/>
      </c:catAx>
      <c:valAx>
        <c:axId val="154354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18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9781</c:v>
                </c:pt>
                <c:pt idx="5">
                  <c:v>9493</c:v>
                </c:pt>
                <c:pt idx="8">
                  <c:v>9751</c:v>
                </c:pt>
                <c:pt idx="11">
                  <c:v>10502</c:v>
                </c:pt>
                <c:pt idx="14">
                  <c:v>10441</c:v>
                </c:pt>
              </c:numCache>
            </c:numRef>
          </c:val>
          <c:extLst>
            <c:ext xmlns:c16="http://schemas.microsoft.com/office/drawing/2014/chart" uri="{C3380CC4-5D6E-409C-BE32-E72D297353CC}">
              <c16:uniqueId val="{00000000-C2A1-4EE8-8CD5-693A58DAD8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2034</c:v>
                </c:pt>
                <c:pt idx="5">
                  <c:v>1959</c:v>
                </c:pt>
                <c:pt idx="8">
                  <c:v>1901</c:v>
                </c:pt>
                <c:pt idx="11">
                  <c:v>2085</c:v>
                </c:pt>
                <c:pt idx="14">
                  <c:v>2051</c:v>
                </c:pt>
              </c:numCache>
            </c:numRef>
          </c:val>
          <c:extLst>
            <c:ext xmlns:c16="http://schemas.microsoft.com/office/drawing/2014/chart" uri="{C3380CC4-5D6E-409C-BE32-E72D297353CC}">
              <c16:uniqueId val="{00000001-C2A1-4EE8-8CD5-693A58DAD8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2474</c:v>
                </c:pt>
                <c:pt idx="5">
                  <c:v>2819</c:v>
                </c:pt>
                <c:pt idx="8">
                  <c:v>2787</c:v>
                </c:pt>
                <c:pt idx="11">
                  <c:v>3143</c:v>
                </c:pt>
                <c:pt idx="14">
                  <c:v>3592</c:v>
                </c:pt>
              </c:numCache>
            </c:numRef>
          </c:val>
          <c:extLst>
            <c:ext xmlns:c16="http://schemas.microsoft.com/office/drawing/2014/chart" uri="{C3380CC4-5D6E-409C-BE32-E72D297353CC}">
              <c16:uniqueId val="{00000002-C2A1-4EE8-8CD5-693A58DAD8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2A1-4EE8-8CD5-693A58DAD8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2A1-4EE8-8CD5-693A58DAD8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17</c:v>
                </c:pt>
                <c:pt idx="3">
                  <c:v>23</c:v>
                </c:pt>
                <c:pt idx="6">
                  <c:v>16</c:v>
                </c:pt>
                <c:pt idx="9">
                  <c:v>15</c:v>
                </c:pt>
                <c:pt idx="12">
                  <c:v>15</c:v>
                </c:pt>
              </c:numCache>
            </c:numRef>
          </c:val>
          <c:extLst>
            <c:ext xmlns:c16="http://schemas.microsoft.com/office/drawing/2014/chart" uri="{C3380CC4-5D6E-409C-BE32-E72D297353CC}">
              <c16:uniqueId val="{00000005-C2A1-4EE8-8CD5-693A58DAD8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3196</c:v>
                </c:pt>
                <c:pt idx="3">
                  <c:v>3130</c:v>
                </c:pt>
                <c:pt idx="6">
                  <c:v>2982</c:v>
                </c:pt>
                <c:pt idx="9">
                  <c:v>2753</c:v>
                </c:pt>
                <c:pt idx="12">
                  <c:v>2742</c:v>
                </c:pt>
              </c:numCache>
            </c:numRef>
          </c:val>
          <c:extLst>
            <c:ext xmlns:c16="http://schemas.microsoft.com/office/drawing/2014/chart" uri="{C3380CC4-5D6E-409C-BE32-E72D297353CC}">
              <c16:uniqueId val="{00000006-C2A1-4EE8-8CD5-693A58DAD8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824</c:v>
                </c:pt>
                <c:pt idx="3">
                  <c:v>704</c:v>
                </c:pt>
                <c:pt idx="6">
                  <c:v>608</c:v>
                </c:pt>
                <c:pt idx="9">
                  <c:v>591</c:v>
                </c:pt>
                <c:pt idx="12">
                  <c:v>521</c:v>
                </c:pt>
              </c:numCache>
            </c:numRef>
          </c:val>
          <c:extLst>
            <c:ext xmlns:c16="http://schemas.microsoft.com/office/drawing/2014/chart" uri="{C3380CC4-5D6E-409C-BE32-E72D297353CC}">
              <c16:uniqueId val="{00000007-C2A1-4EE8-8CD5-693A58DAD8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4901</c:v>
                </c:pt>
                <c:pt idx="3">
                  <c:v>4216</c:v>
                </c:pt>
                <c:pt idx="6">
                  <c:v>3990</c:v>
                </c:pt>
                <c:pt idx="9">
                  <c:v>3800</c:v>
                </c:pt>
                <c:pt idx="12">
                  <c:v>3711</c:v>
                </c:pt>
              </c:numCache>
            </c:numRef>
          </c:val>
          <c:extLst>
            <c:ext xmlns:c16="http://schemas.microsoft.com/office/drawing/2014/chart" uri="{C3380CC4-5D6E-409C-BE32-E72D297353CC}">
              <c16:uniqueId val="{00000008-C2A1-4EE8-8CD5-693A58DAD8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80</c:v>
                </c:pt>
                <c:pt idx="3">
                  <c:v>75</c:v>
                </c:pt>
                <c:pt idx="6">
                  <c:v>178</c:v>
                </c:pt>
                <c:pt idx="9">
                  <c:v>130</c:v>
                </c:pt>
                <c:pt idx="12">
                  <c:v>187</c:v>
                </c:pt>
              </c:numCache>
            </c:numRef>
          </c:val>
          <c:extLst>
            <c:ext xmlns:c16="http://schemas.microsoft.com/office/drawing/2014/chart" uri="{C3380CC4-5D6E-409C-BE32-E72D297353CC}">
              <c16:uniqueId val="{00000009-C2A1-4EE8-8CD5-693A58DAD8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10513</c:v>
                </c:pt>
                <c:pt idx="3">
                  <c:v>10534</c:v>
                </c:pt>
                <c:pt idx="6">
                  <c:v>11045</c:v>
                </c:pt>
                <c:pt idx="9">
                  <c:v>12273</c:v>
                </c:pt>
                <c:pt idx="12">
                  <c:v>12227</c:v>
                </c:pt>
              </c:numCache>
            </c:numRef>
          </c:val>
          <c:extLst>
            <c:ext xmlns:c16="http://schemas.microsoft.com/office/drawing/2014/chart" uri="{C3380CC4-5D6E-409C-BE32-E72D297353CC}">
              <c16:uniqueId val="{0000000A-C2A1-4EE8-8CD5-693A58DAD8CB}"/>
            </c:ext>
          </c:extLst>
        </c:ser>
        <c:dLbls>
          <c:showLegendKey val="0"/>
          <c:showVal val="0"/>
          <c:showCatName val="0"/>
          <c:showSerName val="0"/>
          <c:showPercent val="0"/>
          <c:showBubbleSize val="0"/>
        </c:dLbls>
        <c:gapWidth val="100"/>
        <c:overlap val="100"/>
        <c:axId val="154698112"/>
        <c:axId val="154700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5241</c:v>
                </c:pt>
                <c:pt idx="2">
                  <c:v>#N/A</c:v>
                </c:pt>
                <c:pt idx="3">
                  <c:v>#N/A</c:v>
                </c:pt>
                <c:pt idx="4">
                  <c:v>4411</c:v>
                </c:pt>
                <c:pt idx="5">
                  <c:v>#N/A</c:v>
                </c:pt>
                <c:pt idx="6">
                  <c:v>#N/A</c:v>
                </c:pt>
                <c:pt idx="7">
                  <c:v>4379</c:v>
                </c:pt>
                <c:pt idx="8">
                  <c:v>#N/A</c:v>
                </c:pt>
                <c:pt idx="9">
                  <c:v>#N/A</c:v>
                </c:pt>
                <c:pt idx="10">
                  <c:v>3831</c:v>
                </c:pt>
                <c:pt idx="11">
                  <c:v>#N/A</c:v>
                </c:pt>
                <c:pt idx="12">
                  <c:v>#N/A</c:v>
                </c:pt>
                <c:pt idx="13">
                  <c:v>3319</c:v>
                </c:pt>
                <c:pt idx="14">
                  <c:v>#N/A</c:v>
                </c:pt>
              </c:numCache>
            </c:numRef>
          </c:val>
          <c:smooth val="0"/>
          <c:extLst>
            <c:ext xmlns:c16="http://schemas.microsoft.com/office/drawing/2014/chart" uri="{C3380CC4-5D6E-409C-BE32-E72D297353CC}">
              <c16:uniqueId val="{0000000B-C2A1-4EE8-8CD5-693A58DAD8CB}"/>
            </c:ext>
          </c:extLst>
        </c:ser>
        <c:dLbls>
          <c:showLegendKey val="0"/>
          <c:showVal val="0"/>
          <c:showCatName val="0"/>
          <c:showSerName val="0"/>
          <c:showPercent val="0"/>
          <c:showBubbleSize val="0"/>
        </c:dLbls>
        <c:marker val="1"/>
        <c:smooth val="0"/>
        <c:axId val="154698112"/>
        <c:axId val="154700416"/>
      </c:lineChart>
      <c:catAx>
        <c:axId val="15469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4700416"/>
        <c:crosses val="autoZero"/>
        <c:auto val="1"/>
        <c:lblAlgn val="ctr"/>
        <c:lblOffset val="100"/>
        <c:tickLblSkip val="1"/>
        <c:tickMarkSkip val="1"/>
        <c:noMultiLvlLbl val="0"/>
      </c:catAx>
      <c:valAx>
        <c:axId val="154700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698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{A3C675C6-2F5B-4B1B-A139-66E2CA24DC42}</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BF1B-4BAC-A8C6-9D32DC77118F}"/>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{BBCEC8DD-5990-44F4-AF49-A890A7E6D392}</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BF1B-4BAC-A8C6-9D32DC77118F}"/>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{4F38B81A-3E01-495E-9F7B-FD152DA050F2}</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BF1B-4BAC-A8C6-9D32DC77118F}"/>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{4F239FB9-71C5-40DB-BFB3-78FE8502811F}</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BF1B-4BAC-A8C6-9D32DC77118F}"/>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{8827463F-67C0-46CA-85CB-9DD22B5FC2AE}</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BF1B-4BAC-A8C6-9D32DC77118F}"/>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BF1B-4BAC-A8C6-9D32DC77118F}"/>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{02320445-5CAB-48BA-8E21-8BF2CFAB481D}</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BF1B-4BAC-A8C6-9D32DC77118F}"/>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{A25AA3C2-B0F1-4285-AA61-83034A45501A}</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BF1B-4BAC-A8C6-9D32DC77118F}"/>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{082CD98C-17F6-4C08-B0E1-E6C45A2DF433}</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BF1B-4BAC-A8C6-9D32DC77118F}"/>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{06250075-1A9A-4F37-B090-695137D8C71B}</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BF1B-4BAC-A8C6-9D32DC77118F}"/>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{48671B00-DD90-4846-B1BE-5FC36A6C6266}</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BF1B-4BAC-A8C6-9D32DC77118F}"/>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BF1B-4BAC-A8C6-9D32DC77118F}"/>
            </c:ext>
          </c:extLst>
        </c:ser>
        <c:dLbls>
          <c:showLegendKey val="0"/>
          <c:showVal val="0"/>
          <c:showCatName val="0"/>
          <c:showSerName val="0"/>
          <c:showPercent val="0"/>
          <c:showBubbleSize val="0"/>
        </c:dLbls>
        <c:axId val="153114880"/>
        <c:axId val="153141632"/>
      </c:scatterChart>
      <c:valAx>
        <c:axId val="1531148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3141632"/>
        <c:crosses val="autoZero"/>
        <c:crossBetween val="midCat"/>
      </c:valAx>
      <c:valAx>
        <c:axId val="1531416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31148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{B921065F-4960-4EBB-9A11-A3BDC711FF9D}</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DDF1-4B34-9435-A0CBC6815018}"/>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{91A8DC51-9D0E-48A5-8A60-38FC4AFE9CE5}</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DDF1-4B34-9435-A0CBC6815018}"/>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{3B2584F2-39DD-4826-B07D-37E99F57BF0C}</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DDF1-4B34-9435-A0CBC6815018}"/>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{63DC0A76-978D-4355-96F6-7AFF5B1D119B}</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DDF1-4B34-9435-A0CBC6815018}"/>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{CB03D673-9A2D-47B9-9427-694A75B72AB9}</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DDF1-4B34-9435-A0CBC6815018}"/>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10.6</c:v>
                </c:pt>
                <c:pt idx="1">
                  <c:v>9.5</c:v>
                </c:pt>
                <c:pt idx="2">
                  <c:v>8.9</c:v>
                </c:pt>
                <c:pt idx="3">
                  <c:v>8.3000000000000007</c:v>
                </c:pt>
                <c:pt idx="4">
                  <c:v>7.8</c:v>
                </c:pt>
              </c:numCache>
            </c:numRef>
          </c:xVal>
          <c:yVal>
            <c:numRef>
              <c:f>公会計指標分析・財政指標組合せ分析表!$K$73:$O$73</c:f>
              <c:numCache>
                <c:formatCode>#,##0.0;"▲ "#,##0.0</c:formatCode>
                <c:ptCount val="5"/>
                <c:pt idx="0">
                  <c:v>74.8</c:v>
                </c:pt>
                <c:pt idx="1">
                  <c:v>62.1</c:v>
                </c:pt>
                <c:pt idx="2">
                  <c:v>61.7</c:v>
                </c:pt>
                <c:pt idx="3">
                  <c:v>54.6</c:v>
                </c:pt>
                <c:pt idx="4">
                  <c:v>46.1</c:v>
                </c:pt>
              </c:numCache>
            </c:numRef>
          </c:yVal>
          <c:smooth val="0"/>
          <c:extLst>
            <c:ext xmlns:c16="http://schemas.microsoft.com/office/drawing/2014/chart" uri="{C3380CC4-5D6E-409C-BE32-E72D297353CC}">
              <c16:uniqueId val="{00000005-DDF1-4B34-9435-A0CBC6815018}"/>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{C154753E-553C-4D24-8A28-0E3238BE41FE}</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DDF1-4B34-9435-A0CBC6815018}"/>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{3B78FB32-C661-41F9-B7E0-6F362F670823}</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DDF1-4B34-9435-A0CBC6815018}"/>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{3EE5FEC2-F0A4-485B-B05A-D52062D847E1}</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DDF1-4B34-9435-A0CBC6815018}"/>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{1C605F9B-2581-454D-846B-62CE69411413}</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DDF1-4B34-9435-A0CBC6815018}"/>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{8DF628C3-84BF-40A0-92E5-58402DAC2F2B}</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DDF1-4B34-9435-A0CBC6815018}"/>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extLst>
            <c:ext xmlns:c16="http://schemas.microsoft.com/office/drawing/2014/chart" uri="{C3380CC4-5D6E-409C-BE32-E72D297353CC}">
              <c16:uniqueId val="{0000000B-DDF1-4B34-9435-A0CBC6815018}"/>
            </c:ext>
          </c:extLst>
        </c:ser>
        <c:dLbls>
          <c:showLegendKey val="0"/>
          <c:showVal val="0"/>
          <c:showCatName val="0"/>
          <c:showSerName val="0"/>
          <c:showPercent val="0"/>
          <c:showBubbleSize val="0"/>
        </c:dLbls>
        <c:axId val="153187456"/>
        <c:axId val="153189376"/>
      </c:scatterChart>
      <c:valAx>
        <c:axId val="153187456"/>
        <c:scaling>
          <c:orientation val="minMax"/>
          <c:max val="14.3"/>
          <c:min val="7.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3189376"/>
        <c:crosses val="autoZero"/>
        <c:crossBetween val="midCat"/>
      </c:valAx>
      <c:valAx>
        <c:axId val="153189376"/>
        <c:scaling>
          <c:orientation val="minMax"/>
          <c:max val="96"/>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31874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北海道富良野市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従前より市債の発行は、交付税措置のあるものを中心に借入れを行い実質負担抑制を図っている。引き続き適正な起債管理に努める。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北海道富良野市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一般会計に係る地方債残高は、平成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年度及び平成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ける大型公共事業の実施により地方債の借入れがあり、地方債残高は増加する見込みであるが、交付税措置のあるものを中心に借入れを行い実質負担抑制を図っている。債務負担、繰出金及び負担金の適正指導も含め、引き続き適正な起債管理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北海道富良野市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22,975
22,834
600.71
12,627,734
12,372,960
174,563
8,149,232
12,227,371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46.1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北海道富良野市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22,975
22,834
600.71
12,627,734
12,372,960
174,563
8,149,232
12,227,371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46.1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北海道富良野市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22,975
22,834
600.71
12,627,734
12,372,960
174,563
8,149,232
12,227,371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46.1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北海道富良野市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22,975
22,834
600.71
12,627,734
12,372,960
174,563
8,149,232
12,227,371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46.1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減少と少子高齢化による生産年齢人口の減少から市税収入の伸びが期待できず、類似団体平均を下回っている、地方交付税による収入も厳しい状況にあるため、自主財源の確保、地域発展による生産年齢人口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44</xdr:row>
      <xdr:rowOff>4233</xdr:rowOff>
    </xdr:to>
    <xdr:cxnSp macro="">
      <xdr:nvCxnSpPr>
        <xdr:cNvPr id="68" name="直線コネクタ 67"/>
        <xdr:cNvCxnSpPr/>
      </xdr:nvCxnSpPr>
      <xdr:spPr>
        <a:xfrm flipV="1">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1" name="直線コネクタ 70"/>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4" name="直線コネクタ 73"/>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44</xdr:row>
      <xdr:rowOff>4233</xdr:rowOff>
    </xdr:to>
    <xdr:cxnSp macro="">
      <xdr:nvCxnSpPr>
        <xdr:cNvPr id="77" name="直線コネクタ 76"/>
        <xdr:cNvCxnSpPr/>
      </xdr:nvCxnSpPr>
      <xdr:spPr>
        <a:xfrm>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87" name="円/楕円 86"/>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88"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4" name="テキスト ボックス 93"/>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5" name="円/楕円 94"/>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6" name="テキスト ボックス 95"/>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類似団体平均を上回り、高い状態が続いている。定員適正化計画による人件費の管理、計画的な施設修繕による維持補修費の平準化など、引き続き財政状況の適正化に努める。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133985</xdr:rowOff>
    </xdr:from>
    <xdr:to>
      <xdr:col>7</xdr:col>
      <xdr:colOff>152400</xdr:colOff>
      <xdr:row>60</xdr:row>
      <xdr:rowOff>142029</xdr:rowOff>
    </xdr:to>
    <xdr:cxnSp macro="">
      <xdr:nvCxnSpPr>
        <xdr:cNvPr id="131" name="直線コネクタ 130"/>
        <xdr:cNvCxnSpPr/>
      </xdr:nvCxnSpPr>
      <xdr:spPr>
        <a:xfrm>
          <a:off x="4114800" y="10420985"/>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133985</xdr:rowOff>
    </xdr:from>
    <xdr:to>
      <xdr:col>6</xdr:col>
      <xdr:colOff>0</xdr:colOff>
      <xdr:row>61</xdr:row>
      <xdr:rowOff>18838</xdr:rowOff>
    </xdr:to>
    <xdr:cxnSp macro="">
      <xdr:nvCxnSpPr>
        <xdr:cNvPr id="134" name="直線コネクタ 133"/>
        <xdr:cNvCxnSpPr/>
      </xdr:nvCxnSpPr>
      <xdr:spPr>
        <a:xfrm flipV="1">
          <a:off x="3225800" y="10420985"/>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158115</xdr:rowOff>
    </xdr:from>
    <xdr:to>
      <xdr:col>4</xdr:col>
      <xdr:colOff>482600</xdr:colOff>
      <xdr:row>61</xdr:row>
      <xdr:rowOff>18838</xdr:rowOff>
    </xdr:to>
    <xdr:cxnSp macro="">
      <xdr:nvCxnSpPr>
        <xdr:cNvPr id="137" name="直線コネクタ 136"/>
        <xdr:cNvCxnSpPr/>
      </xdr:nvCxnSpPr>
      <xdr:spPr>
        <a:xfrm>
          <a:off x="2336800" y="1044511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158115</xdr:rowOff>
    </xdr:from>
    <xdr:to>
      <xdr:col>3</xdr:col>
      <xdr:colOff>279400</xdr:colOff>
      <xdr:row>61</xdr:row>
      <xdr:rowOff>63077</xdr:rowOff>
    </xdr:to>
    <xdr:cxnSp macro="">
      <xdr:nvCxnSpPr>
        <xdr:cNvPr id="140" name="直線コネクタ 139"/>
        <xdr:cNvCxnSpPr/>
      </xdr:nvCxnSpPr>
      <xdr:spPr>
        <a:xfrm flipV="1">
          <a:off x="1447800" y="10445115"/>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91229</xdr:rowOff>
    </xdr:from>
    <xdr:to>
      <xdr:col>7</xdr:col>
      <xdr:colOff>203200</xdr:colOff>
      <xdr:row>61</xdr:row>
      <xdr:rowOff>21379</xdr:rowOff>
    </xdr:to>
    <xdr:sp macro="" textlink="">
      <xdr:nvSpPr>
        <xdr:cNvPr id="150" name="円/楕円 149"/>
        <xdr:cNvSpPr/>
      </xdr:nvSpPr>
      <xdr:spPr>
        <a:xfrm>
          <a:off x="49022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63306</xdr:rowOff>
    </xdr:from>
    <xdr:ext cx="762000" cy="259045"/>
    <xdr:sp macro="" textlink="">
      <xdr:nvSpPr>
        <xdr:cNvPr id="151" name="財政構造の弾力性該当値テキスト"/>
        <xdr:cNvSpPr txBox="1"/>
      </xdr:nvSpPr>
      <xdr:spPr>
        <a:xfrm>
          <a:off x="5041900" y="1035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83185</xdr:rowOff>
    </xdr:from>
    <xdr:to>
      <xdr:col>6</xdr:col>
      <xdr:colOff>50800</xdr:colOff>
      <xdr:row>61</xdr:row>
      <xdr:rowOff>13335</xdr:rowOff>
    </xdr:to>
    <xdr:sp macro="" textlink="">
      <xdr:nvSpPr>
        <xdr:cNvPr id="152" name="円/楕円 151"/>
        <xdr:cNvSpPr/>
      </xdr:nvSpPr>
      <xdr:spPr>
        <a:xfrm>
          <a:off x="4064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169562</xdr:rowOff>
    </xdr:from>
    <xdr:ext cx="736600" cy="259045"/>
    <xdr:sp macro="" textlink="">
      <xdr:nvSpPr>
        <xdr:cNvPr id="153" name="テキスト ボックス 152"/>
        <xdr:cNvSpPr txBox="1"/>
      </xdr:nvSpPr>
      <xdr:spPr>
        <a:xfrm>
          <a:off x="3733800" y="1045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139488</xdr:rowOff>
    </xdr:from>
    <xdr:to>
      <xdr:col>4</xdr:col>
      <xdr:colOff>533400</xdr:colOff>
      <xdr:row>61</xdr:row>
      <xdr:rowOff>69638</xdr:rowOff>
    </xdr:to>
    <xdr:sp macro="" textlink="">
      <xdr:nvSpPr>
        <xdr:cNvPr id="154" name="円/楕円 153"/>
        <xdr:cNvSpPr/>
      </xdr:nvSpPr>
      <xdr:spPr>
        <a:xfrm>
          <a:off x="3175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54415</xdr:rowOff>
    </xdr:from>
    <xdr:ext cx="762000" cy="259045"/>
    <xdr:sp macro="" textlink="">
      <xdr:nvSpPr>
        <xdr:cNvPr id="155" name="テキスト ボックス 154"/>
        <xdr:cNvSpPr txBox="1"/>
      </xdr:nvSpPr>
      <xdr:spPr>
        <a:xfrm>
          <a:off x="2844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107315</xdr:rowOff>
    </xdr:from>
    <xdr:to>
      <xdr:col>3</xdr:col>
      <xdr:colOff>330200</xdr:colOff>
      <xdr:row>61</xdr:row>
      <xdr:rowOff>37465</xdr:rowOff>
    </xdr:to>
    <xdr:sp macro="" textlink="">
      <xdr:nvSpPr>
        <xdr:cNvPr id="156" name="円/楕円 155"/>
        <xdr:cNvSpPr/>
      </xdr:nvSpPr>
      <xdr:spPr>
        <a:xfrm>
          <a:off x="2286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22242</xdr:rowOff>
    </xdr:from>
    <xdr:ext cx="762000" cy="259045"/>
    <xdr:sp macro="" textlink="">
      <xdr:nvSpPr>
        <xdr:cNvPr id="157" name="テキスト ボックス 156"/>
        <xdr:cNvSpPr txBox="1"/>
      </xdr:nvSpPr>
      <xdr:spPr>
        <a:xfrm>
          <a:off x="1955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12277</xdr:rowOff>
    </xdr:from>
    <xdr:to>
      <xdr:col>2</xdr:col>
      <xdr:colOff>127000</xdr:colOff>
      <xdr:row>61</xdr:row>
      <xdr:rowOff>113877</xdr:rowOff>
    </xdr:to>
    <xdr:sp macro="" textlink="">
      <xdr:nvSpPr>
        <xdr:cNvPr id="158" name="円/楕円 157"/>
        <xdr:cNvSpPr/>
      </xdr:nvSpPr>
      <xdr:spPr>
        <a:xfrm>
          <a:off x="1397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98654</xdr:rowOff>
    </xdr:from>
    <xdr:ext cx="762000" cy="259045"/>
    <xdr:sp macro="" textlink="">
      <xdr:nvSpPr>
        <xdr:cNvPr id="159" name="テキスト ボックス 158"/>
        <xdr:cNvSpPr txBox="1"/>
      </xdr:nvSpPr>
      <xdr:spPr>
        <a:xfrm>
          <a:off x="1066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[186,722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類似団体平均に比べ多くの費用を要している。定員適正化計画による人件費の管理、事業経費の効率化による抑制等、適正な管理に努める。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30414</xdr:rowOff>
    </xdr:from>
    <xdr:to>
      <xdr:col>7</xdr:col>
      <xdr:colOff>152400</xdr:colOff>
      <xdr:row>84</xdr:row>
      <xdr:rowOff>96400</xdr:rowOff>
    </xdr:to>
    <xdr:cxnSp macro="">
      <xdr:nvCxnSpPr>
        <xdr:cNvPr id="194" name="直線コネクタ 193"/>
        <xdr:cNvCxnSpPr/>
      </xdr:nvCxnSpPr>
      <xdr:spPr>
        <a:xfrm>
          <a:off x="4114800" y="14432214"/>
          <a:ext cx="838200" cy="6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13370</xdr:rowOff>
    </xdr:from>
    <xdr:to>
      <xdr:col>6</xdr:col>
      <xdr:colOff>0</xdr:colOff>
      <xdr:row>84</xdr:row>
      <xdr:rowOff>30414</xdr:rowOff>
    </xdr:to>
    <xdr:cxnSp macro="">
      <xdr:nvCxnSpPr>
        <xdr:cNvPr id="197" name="直線コネクタ 196"/>
        <xdr:cNvCxnSpPr/>
      </xdr:nvCxnSpPr>
      <xdr:spPr>
        <a:xfrm>
          <a:off x="3225800" y="14415170"/>
          <a:ext cx="889000" cy="1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134107</xdr:rowOff>
    </xdr:from>
    <xdr:to>
      <xdr:col>4</xdr:col>
      <xdr:colOff>482600</xdr:colOff>
      <xdr:row>84</xdr:row>
      <xdr:rowOff>13370</xdr:rowOff>
    </xdr:to>
    <xdr:cxnSp macro="">
      <xdr:nvCxnSpPr>
        <xdr:cNvPr id="200" name="直線コネクタ 199"/>
        <xdr:cNvCxnSpPr/>
      </xdr:nvCxnSpPr>
      <xdr:spPr>
        <a:xfrm>
          <a:off x="2336800" y="14364457"/>
          <a:ext cx="889000" cy="5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134107</xdr:rowOff>
    </xdr:from>
    <xdr:to>
      <xdr:col>3</xdr:col>
      <xdr:colOff>279400</xdr:colOff>
      <xdr:row>83</xdr:row>
      <xdr:rowOff>168452</xdr:rowOff>
    </xdr:to>
    <xdr:cxnSp macro="">
      <xdr:nvCxnSpPr>
        <xdr:cNvPr id="203" name="直線コネクタ 202"/>
        <xdr:cNvCxnSpPr/>
      </xdr:nvCxnSpPr>
      <xdr:spPr>
        <a:xfrm flipV="1">
          <a:off x="1447800" y="14364457"/>
          <a:ext cx="889000" cy="3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45600</xdr:rowOff>
    </xdr:from>
    <xdr:to>
      <xdr:col>7</xdr:col>
      <xdr:colOff>203200</xdr:colOff>
      <xdr:row>84</xdr:row>
      <xdr:rowOff>147200</xdr:rowOff>
    </xdr:to>
    <xdr:sp macro="" textlink="">
      <xdr:nvSpPr>
        <xdr:cNvPr id="213" name="円/楕円 212"/>
        <xdr:cNvSpPr/>
      </xdr:nvSpPr>
      <xdr:spPr>
        <a:xfrm>
          <a:off x="4902200" y="144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17677</xdr:rowOff>
    </xdr:from>
    <xdr:ext cx="762000" cy="259045"/>
    <xdr:sp macro="" textlink="">
      <xdr:nvSpPr>
        <xdr:cNvPr id="214" name="人件費・物件費等の状況該当値テキスト"/>
        <xdr:cNvSpPr txBox="1"/>
      </xdr:nvSpPr>
      <xdr:spPr>
        <a:xfrm>
          <a:off x="5041900" y="1441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186,722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151064</xdr:rowOff>
    </xdr:from>
    <xdr:to>
      <xdr:col>6</xdr:col>
      <xdr:colOff>50800</xdr:colOff>
      <xdr:row>84</xdr:row>
      <xdr:rowOff>81214</xdr:rowOff>
    </xdr:to>
    <xdr:sp macro="" textlink="">
      <xdr:nvSpPr>
        <xdr:cNvPr id="215" name="円/楕円 214"/>
        <xdr:cNvSpPr/>
      </xdr:nvSpPr>
      <xdr:spPr>
        <a:xfrm>
          <a:off x="4064000" y="1438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65991</xdr:rowOff>
    </xdr:from>
    <xdr:ext cx="736600" cy="259045"/>
    <xdr:sp macro="" textlink="">
      <xdr:nvSpPr>
        <xdr:cNvPr id="216" name="テキスト ボックス 215"/>
        <xdr:cNvSpPr txBox="1"/>
      </xdr:nvSpPr>
      <xdr:spPr>
        <a:xfrm>
          <a:off x="3733800" y="14467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178,518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134020</xdr:rowOff>
    </xdr:from>
    <xdr:to>
      <xdr:col>4</xdr:col>
      <xdr:colOff>533400</xdr:colOff>
      <xdr:row>84</xdr:row>
      <xdr:rowOff>64170</xdr:rowOff>
    </xdr:to>
    <xdr:sp macro="" textlink="">
      <xdr:nvSpPr>
        <xdr:cNvPr id="217" name="円/楕円 216"/>
        <xdr:cNvSpPr/>
      </xdr:nvSpPr>
      <xdr:spPr>
        <a:xfrm>
          <a:off x="3175000" y="143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48947</xdr:rowOff>
    </xdr:from>
    <xdr:ext cx="762000" cy="259045"/>
    <xdr:sp macro="" textlink="">
      <xdr:nvSpPr>
        <xdr:cNvPr id="218" name="テキスト ボックス 217"/>
        <xdr:cNvSpPr txBox="1"/>
      </xdr:nvSpPr>
      <xdr:spPr>
        <a:xfrm>
          <a:off x="2844800" y="1445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176,399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83307</xdr:rowOff>
    </xdr:from>
    <xdr:to>
      <xdr:col>3</xdr:col>
      <xdr:colOff>330200</xdr:colOff>
      <xdr:row>84</xdr:row>
      <xdr:rowOff>13457</xdr:rowOff>
    </xdr:to>
    <xdr:sp macro="" textlink="">
      <xdr:nvSpPr>
        <xdr:cNvPr id="219" name="円/楕円 218"/>
        <xdr:cNvSpPr/>
      </xdr:nvSpPr>
      <xdr:spPr>
        <a:xfrm>
          <a:off x="2286000" y="1431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169684</xdr:rowOff>
    </xdr:from>
    <xdr:ext cx="762000" cy="259045"/>
    <xdr:sp macro="" textlink="">
      <xdr:nvSpPr>
        <xdr:cNvPr id="220" name="テキスト ボックス 219"/>
        <xdr:cNvSpPr txBox="1"/>
      </xdr:nvSpPr>
      <xdr:spPr>
        <a:xfrm>
          <a:off x="1955800" y="1440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170,094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117652</xdr:rowOff>
    </xdr:from>
    <xdr:to>
      <xdr:col>2</xdr:col>
      <xdr:colOff>127000</xdr:colOff>
      <xdr:row>84</xdr:row>
      <xdr:rowOff>47802</xdr:rowOff>
    </xdr:to>
    <xdr:sp macro="" textlink="">
      <xdr:nvSpPr>
        <xdr:cNvPr id="221" name="円/楕円 220"/>
        <xdr:cNvSpPr/>
      </xdr:nvSpPr>
      <xdr:spPr>
        <a:xfrm>
          <a:off x="1397000" y="143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32579</xdr:rowOff>
    </xdr:from>
    <xdr:ext cx="762000" cy="259045"/>
    <xdr:sp macro="" textlink="">
      <xdr:nvSpPr>
        <xdr:cNvPr id="222" name="テキスト ボックス 221"/>
        <xdr:cNvSpPr txBox="1"/>
      </xdr:nvSpPr>
      <xdr:spPr>
        <a:xfrm>
          <a:off x="1066800" y="1443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174,364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類似団体平均を上回っている状況にある。定員適正化計画による定員の適正化、各種手当等の見直しによる給与水準の適正化に努める。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96774</xdr:rowOff>
    </xdr:from>
    <xdr:to>
      <xdr:col>24</xdr:col>
      <xdr:colOff>558800</xdr:colOff>
      <xdr:row>86</xdr:row>
      <xdr:rowOff>135382</xdr:rowOff>
    </xdr:to>
    <xdr:cxnSp macro="">
      <xdr:nvCxnSpPr>
        <xdr:cNvPr id="254" name="直線コネクタ 253"/>
        <xdr:cNvCxnSpPr/>
      </xdr:nvCxnSpPr>
      <xdr:spPr>
        <a:xfrm flipV="1">
          <a:off x="16179800" y="1484147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120904</xdr:rowOff>
    </xdr:from>
    <xdr:to>
      <xdr:col>23</xdr:col>
      <xdr:colOff>406400</xdr:colOff>
      <xdr:row>86</xdr:row>
      <xdr:rowOff>135382</xdr:rowOff>
    </xdr:to>
    <xdr:cxnSp macro="">
      <xdr:nvCxnSpPr>
        <xdr:cNvPr id="257" name="直線コネクタ 256"/>
        <xdr:cNvCxnSpPr/>
      </xdr:nvCxnSpPr>
      <xdr:spPr>
        <a:xfrm>
          <a:off x="15290800" y="1486560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120904</xdr:rowOff>
    </xdr:from>
    <xdr:to>
      <xdr:col>22</xdr:col>
      <xdr:colOff>203200</xdr:colOff>
      <xdr:row>88</xdr:row>
      <xdr:rowOff>144780</xdr:rowOff>
    </xdr:to>
    <xdr:cxnSp macro="">
      <xdr:nvCxnSpPr>
        <xdr:cNvPr id="260" name="直線コネクタ 259"/>
        <xdr:cNvCxnSpPr/>
      </xdr:nvCxnSpPr>
      <xdr:spPr>
        <a:xfrm flipV="1">
          <a:off x="14401800" y="14865604"/>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144780</xdr:rowOff>
    </xdr:from>
    <xdr:to>
      <xdr:col>21</xdr:col>
      <xdr:colOff>0</xdr:colOff>
      <xdr:row>88</xdr:row>
      <xdr:rowOff>154432</xdr:rowOff>
    </xdr:to>
    <xdr:cxnSp macro="">
      <xdr:nvCxnSpPr>
        <xdr:cNvPr id="263" name="直線コネクタ 262"/>
        <xdr:cNvCxnSpPr/>
      </xdr:nvCxnSpPr>
      <xdr:spPr>
        <a:xfrm flipV="1">
          <a:off x="13512800" y="1523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45974</xdr:rowOff>
    </xdr:from>
    <xdr:to>
      <xdr:col>24</xdr:col>
      <xdr:colOff>609600</xdr:colOff>
      <xdr:row>86</xdr:row>
      <xdr:rowOff>147574</xdr:rowOff>
    </xdr:to>
    <xdr:sp macro="" textlink="">
      <xdr:nvSpPr>
        <xdr:cNvPr id="273" name="円/楕円 272"/>
        <xdr:cNvSpPr/>
      </xdr:nvSpPr>
      <xdr:spPr>
        <a:xfrm>
          <a:off x="169672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113301</xdr:rowOff>
    </xdr:from>
    <xdr:ext cx="762000" cy="259045"/>
    <xdr:sp macro="" textlink="">
      <xdr:nvSpPr>
        <xdr:cNvPr id="274" name="給与水準   （国との比較）該当値テキスト"/>
        <xdr:cNvSpPr txBox="1"/>
      </xdr:nvSpPr>
      <xdr:spPr>
        <a:xfrm>
          <a:off x="17106900" y="1468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84582</xdr:rowOff>
    </xdr:from>
    <xdr:to>
      <xdr:col>23</xdr:col>
      <xdr:colOff>457200</xdr:colOff>
      <xdr:row>87</xdr:row>
      <xdr:rowOff>14732</xdr:rowOff>
    </xdr:to>
    <xdr:sp macro="" textlink="">
      <xdr:nvSpPr>
        <xdr:cNvPr id="275" name="円/楕円 274"/>
        <xdr:cNvSpPr/>
      </xdr:nvSpPr>
      <xdr:spPr>
        <a:xfrm>
          <a:off x="16129000" y="148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170959</xdr:rowOff>
    </xdr:from>
    <xdr:ext cx="736600" cy="259045"/>
    <xdr:sp macro="" textlink="">
      <xdr:nvSpPr>
        <xdr:cNvPr id="276" name="テキスト ボックス 275"/>
        <xdr:cNvSpPr txBox="1"/>
      </xdr:nvSpPr>
      <xdr:spPr>
        <a:xfrm>
          <a:off x="15798800" y="1491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70104</xdr:rowOff>
    </xdr:from>
    <xdr:to>
      <xdr:col>22</xdr:col>
      <xdr:colOff>254000</xdr:colOff>
      <xdr:row>87</xdr:row>
      <xdr:rowOff>254</xdr:rowOff>
    </xdr:to>
    <xdr:sp macro="" textlink="">
      <xdr:nvSpPr>
        <xdr:cNvPr id="277" name="円/楕円 276"/>
        <xdr:cNvSpPr/>
      </xdr:nvSpPr>
      <xdr:spPr>
        <a:xfrm>
          <a:off x="15240000" y="148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156481</xdr:rowOff>
    </xdr:from>
    <xdr:ext cx="762000" cy="259045"/>
    <xdr:sp macro="" textlink="">
      <xdr:nvSpPr>
        <xdr:cNvPr id="278" name="テキスト ボックス 277"/>
        <xdr:cNvSpPr txBox="1"/>
      </xdr:nvSpPr>
      <xdr:spPr>
        <a:xfrm>
          <a:off x="14909800" y="1490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93980</xdr:rowOff>
    </xdr:from>
    <xdr:to>
      <xdr:col>21</xdr:col>
      <xdr:colOff>50800</xdr:colOff>
      <xdr:row>89</xdr:row>
      <xdr:rowOff>24130</xdr:rowOff>
    </xdr:to>
    <xdr:sp macro="" textlink="">
      <xdr:nvSpPr>
        <xdr:cNvPr id="279" name="円/楕円 278"/>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8907</xdr:rowOff>
    </xdr:from>
    <xdr:ext cx="762000" cy="259045"/>
    <xdr:sp macro="" textlink="">
      <xdr:nvSpPr>
        <xdr:cNvPr id="280" name="テキスト ボックス 279"/>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103632</xdr:rowOff>
    </xdr:from>
    <xdr:to>
      <xdr:col>19</xdr:col>
      <xdr:colOff>533400</xdr:colOff>
      <xdr:row>89</xdr:row>
      <xdr:rowOff>33782</xdr:rowOff>
    </xdr:to>
    <xdr:sp macro="" textlink="">
      <xdr:nvSpPr>
        <xdr:cNvPr id="281" name="円/楕円 280"/>
        <xdr:cNvSpPr/>
      </xdr:nvSpPr>
      <xdr:spPr>
        <a:xfrm>
          <a:off x="13462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18559</xdr:rowOff>
    </xdr:from>
    <xdr:ext cx="762000" cy="259045"/>
    <xdr:sp macro="" textlink="">
      <xdr:nvSpPr>
        <xdr:cNvPr id="282" name="テキスト ボックス 281"/>
        <xdr:cNvSpPr txBox="1"/>
      </xdr:nvSpPr>
      <xdr:spPr>
        <a:xfrm>
          <a:off x="13131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類似団体平均は上回っている状況にある。定員適正化計画に基づき、年齢階層の平準化や技術職員の確保等、引き続き定員の適正化に努める。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1360</xdr:rowOff>
    </xdr:from>
    <xdr:to>
      <xdr:col>24</xdr:col>
      <xdr:colOff>558800</xdr:colOff>
      <xdr:row>62</xdr:row>
      <xdr:rowOff>20320</xdr:rowOff>
    </xdr:to>
    <xdr:cxnSp macro="">
      <xdr:nvCxnSpPr>
        <xdr:cNvPr id="319" name="直線コネクタ 318"/>
        <xdr:cNvCxnSpPr/>
      </xdr:nvCxnSpPr>
      <xdr:spPr>
        <a:xfrm flipV="1">
          <a:off x="16179800" y="10631260"/>
          <a:ext cx="8382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165916</xdr:rowOff>
    </xdr:from>
    <xdr:to>
      <xdr:col>23</xdr:col>
      <xdr:colOff>406400</xdr:colOff>
      <xdr:row>62</xdr:row>
      <xdr:rowOff>20320</xdr:rowOff>
    </xdr:to>
    <xdr:cxnSp macro="">
      <xdr:nvCxnSpPr>
        <xdr:cNvPr id="322" name="直線コネクタ 321"/>
        <xdr:cNvCxnSpPr/>
      </xdr:nvCxnSpPr>
      <xdr:spPr>
        <a:xfrm>
          <a:off x="15290800" y="10624366"/>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165916</xdr:rowOff>
    </xdr:from>
    <xdr:to>
      <xdr:col>22</xdr:col>
      <xdr:colOff>203200</xdr:colOff>
      <xdr:row>62</xdr:row>
      <xdr:rowOff>16873</xdr:rowOff>
    </xdr:to>
    <xdr:cxnSp macro="">
      <xdr:nvCxnSpPr>
        <xdr:cNvPr id="325" name="直線コネクタ 324"/>
        <xdr:cNvCxnSpPr/>
      </xdr:nvCxnSpPr>
      <xdr:spPr>
        <a:xfrm flipV="1">
          <a:off x="14401800" y="10624366"/>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16873</xdr:rowOff>
    </xdr:from>
    <xdr:to>
      <xdr:col>21</xdr:col>
      <xdr:colOff>0</xdr:colOff>
      <xdr:row>62</xdr:row>
      <xdr:rowOff>28938</xdr:rowOff>
    </xdr:to>
    <xdr:cxnSp macro="">
      <xdr:nvCxnSpPr>
        <xdr:cNvPr id="328" name="直線コネクタ 327"/>
        <xdr:cNvCxnSpPr/>
      </xdr:nvCxnSpPr>
      <xdr:spPr>
        <a:xfrm flipV="1">
          <a:off x="13512800" y="1064677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122010</xdr:rowOff>
    </xdr:from>
    <xdr:to>
      <xdr:col>24</xdr:col>
      <xdr:colOff>609600</xdr:colOff>
      <xdr:row>62</xdr:row>
      <xdr:rowOff>52160</xdr:rowOff>
    </xdr:to>
    <xdr:sp macro="" textlink="">
      <xdr:nvSpPr>
        <xdr:cNvPr id="338" name="円/楕円 337"/>
        <xdr:cNvSpPr/>
      </xdr:nvSpPr>
      <xdr:spPr>
        <a:xfrm>
          <a:off x="16967200" y="105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94087</xdr:rowOff>
    </xdr:from>
    <xdr:ext cx="762000" cy="259045"/>
    <xdr:sp macro="" textlink="">
      <xdr:nvSpPr>
        <xdr:cNvPr id="339" name="定員管理の状況該当値テキスト"/>
        <xdr:cNvSpPr txBox="1"/>
      </xdr:nvSpPr>
      <xdr:spPr>
        <a:xfrm>
          <a:off x="17106900" y="1055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140970</xdr:rowOff>
    </xdr:from>
    <xdr:to>
      <xdr:col>23</xdr:col>
      <xdr:colOff>457200</xdr:colOff>
      <xdr:row>62</xdr:row>
      <xdr:rowOff>71120</xdr:rowOff>
    </xdr:to>
    <xdr:sp macro="" textlink="">
      <xdr:nvSpPr>
        <xdr:cNvPr id="340" name="円/楕円 339"/>
        <xdr:cNvSpPr/>
      </xdr:nvSpPr>
      <xdr:spPr>
        <a:xfrm>
          <a:off x="16129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55897</xdr:rowOff>
    </xdr:from>
    <xdr:ext cx="736600" cy="259045"/>
    <xdr:sp macro="" textlink="">
      <xdr:nvSpPr>
        <xdr:cNvPr id="341" name="テキスト ボックス 340"/>
        <xdr:cNvSpPr txBox="1"/>
      </xdr:nvSpPr>
      <xdr:spPr>
        <a:xfrm>
          <a:off x="15798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115116</xdr:rowOff>
    </xdr:from>
    <xdr:to>
      <xdr:col>22</xdr:col>
      <xdr:colOff>254000</xdr:colOff>
      <xdr:row>62</xdr:row>
      <xdr:rowOff>45266</xdr:rowOff>
    </xdr:to>
    <xdr:sp macro="" textlink="">
      <xdr:nvSpPr>
        <xdr:cNvPr id="342" name="円/楕円 341"/>
        <xdr:cNvSpPr/>
      </xdr:nvSpPr>
      <xdr:spPr>
        <a:xfrm>
          <a:off x="15240000" y="1057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30043</xdr:rowOff>
    </xdr:from>
    <xdr:ext cx="762000" cy="259045"/>
    <xdr:sp macro="" textlink="">
      <xdr:nvSpPr>
        <xdr:cNvPr id="343" name="テキスト ボックス 342"/>
        <xdr:cNvSpPr txBox="1"/>
      </xdr:nvSpPr>
      <xdr:spPr>
        <a:xfrm>
          <a:off x="14909800" y="1065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137523</xdr:rowOff>
    </xdr:from>
    <xdr:to>
      <xdr:col>21</xdr:col>
      <xdr:colOff>50800</xdr:colOff>
      <xdr:row>62</xdr:row>
      <xdr:rowOff>67673</xdr:rowOff>
    </xdr:to>
    <xdr:sp macro="" textlink="">
      <xdr:nvSpPr>
        <xdr:cNvPr id="344" name="円/楕円 343"/>
        <xdr:cNvSpPr/>
      </xdr:nvSpPr>
      <xdr:spPr>
        <a:xfrm>
          <a:off x="14351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52450</xdr:rowOff>
    </xdr:from>
    <xdr:ext cx="762000" cy="259045"/>
    <xdr:sp macro="" textlink="">
      <xdr:nvSpPr>
        <xdr:cNvPr id="345" name="テキスト ボックス 344"/>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149588</xdr:rowOff>
    </xdr:from>
    <xdr:to>
      <xdr:col>19</xdr:col>
      <xdr:colOff>533400</xdr:colOff>
      <xdr:row>62</xdr:row>
      <xdr:rowOff>79738</xdr:rowOff>
    </xdr:to>
    <xdr:sp macro="" textlink="">
      <xdr:nvSpPr>
        <xdr:cNvPr id="346" name="円/楕円 345"/>
        <xdr:cNvSpPr/>
      </xdr:nvSpPr>
      <xdr:spPr>
        <a:xfrm>
          <a:off x="13462000" y="1060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64515</xdr:rowOff>
    </xdr:from>
    <xdr:ext cx="762000" cy="259045"/>
    <xdr:sp macro="" textlink="">
      <xdr:nvSpPr>
        <xdr:cNvPr id="347" name="テキスト ボックス 346"/>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類似団体平均に比べ若干、比率の少ない状況にある。交付税措置のある市債を中心に発行を行い、実質負担の抑制を図り、適正な起債管理に努める。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165312</xdr:rowOff>
    </xdr:from>
    <xdr:to>
      <xdr:col>24</xdr:col>
      <xdr:colOff>558800</xdr:colOff>
      <xdr:row>37</xdr:row>
      <xdr:rowOff>3916</xdr:rowOff>
    </xdr:to>
    <xdr:cxnSp macro="">
      <xdr:nvCxnSpPr>
        <xdr:cNvPr id="381" name="直線コネクタ 380"/>
        <xdr:cNvCxnSpPr/>
      </xdr:nvCxnSpPr>
      <xdr:spPr>
        <a:xfrm flipV="1">
          <a:off x="16179800" y="6337512"/>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150089</xdr:rowOff>
    </xdr:from>
    <xdr:ext cx="762000" cy="259045"/>
    <xdr:sp macro="" textlink="">
      <xdr:nvSpPr>
        <xdr:cNvPr id="382" name="公債費負担の状況平均値テキスト"/>
        <xdr:cNvSpPr txBox="1"/>
      </xdr:nvSpPr>
      <xdr:spPr>
        <a:xfrm>
          <a:off x="17106900" y="63222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3916</xdr:rowOff>
    </xdr:from>
    <xdr:to>
      <xdr:col>23</xdr:col>
      <xdr:colOff>406400</xdr:colOff>
      <xdr:row>37</xdr:row>
      <xdr:rowOff>15981</xdr:rowOff>
    </xdr:to>
    <xdr:cxnSp macro="">
      <xdr:nvCxnSpPr>
        <xdr:cNvPr id="384" name="直線コネクタ 383"/>
        <xdr:cNvCxnSpPr/>
      </xdr:nvCxnSpPr>
      <xdr:spPr>
        <a:xfrm flipV="1">
          <a:off x="15290800" y="634756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15981</xdr:rowOff>
    </xdr:from>
    <xdr:to>
      <xdr:col>22</xdr:col>
      <xdr:colOff>203200</xdr:colOff>
      <xdr:row>37</xdr:row>
      <xdr:rowOff>28046</xdr:rowOff>
    </xdr:to>
    <xdr:cxnSp macro="">
      <xdr:nvCxnSpPr>
        <xdr:cNvPr id="387" name="直線コネクタ 386"/>
        <xdr:cNvCxnSpPr/>
      </xdr:nvCxnSpPr>
      <xdr:spPr>
        <a:xfrm flipV="1">
          <a:off x="14401800" y="635963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89" name="テキスト ボックス 38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28046</xdr:rowOff>
    </xdr:from>
    <xdr:to>
      <xdr:col>21</xdr:col>
      <xdr:colOff>0</xdr:colOff>
      <xdr:row>37</xdr:row>
      <xdr:rowOff>50165</xdr:rowOff>
    </xdr:to>
    <xdr:cxnSp macro="">
      <xdr:nvCxnSpPr>
        <xdr:cNvPr id="390" name="直線コネクタ 389"/>
        <xdr:cNvCxnSpPr/>
      </xdr:nvCxnSpPr>
      <xdr:spPr>
        <a:xfrm flipV="1">
          <a:off x="13512800" y="637169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114512</xdr:rowOff>
    </xdr:from>
    <xdr:to>
      <xdr:col>24</xdr:col>
      <xdr:colOff>609600</xdr:colOff>
      <xdr:row>37</xdr:row>
      <xdr:rowOff>44662</xdr:rowOff>
    </xdr:to>
    <xdr:sp macro="" textlink="">
      <xdr:nvSpPr>
        <xdr:cNvPr id="400" name="円/楕円 399"/>
        <xdr:cNvSpPr/>
      </xdr:nvSpPr>
      <xdr:spPr>
        <a:xfrm>
          <a:off x="169672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35789</xdr:rowOff>
    </xdr:from>
    <xdr:ext cx="762000" cy="259045"/>
    <xdr:sp macro="" textlink="">
      <xdr:nvSpPr>
        <xdr:cNvPr id="401" name="公債費負担の状況該当値テキスト"/>
        <xdr:cNvSpPr txBox="1"/>
      </xdr:nvSpPr>
      <xdr:spPr>
        <a:xfrm>
          <a:off x="17106900" y="620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124566</xdr:rowOff>
    </xdr:from>
    <xdr:to>
      <xdr:col>23</xdr:col>
      <xdr:colOff>457200</xdr:colOff>
      <xdr:row>37</xdr:row>
      <xdr:rowOff>54716</xdr:rowOff>
    </xdr:to>
    <xdr:sp macro="" textlink="">
      <xdr:nvSpPr>
        <xdr:cNvPr id="402" name="円/楕円 401"/>
        <xdr:cNvSpPr/>
      </xdr:nvSpPr>
      <xdr:spPr>
        <a:xfrm>
          <a:off x="16129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64893</xdr:rowOff>
    </xdr:from>
    <xdr:ext cx="736600" cy="259045"/>
    <xdr:sp macro="" textlink="">
      <xdr:nvSpPr>
        <xdr:cNvPr id="403" name="テキスト ボックス 402"/>
        <xdr:cNvSpPr txBox="1"/>
      </xdr:nvSpPr>
      <xdr:spPr>
        <a:xfrm>
          <a:off x="15798800" y="6065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136631</xdr:rowOff>
    </xdr:from>
    <xdr:to>
      <xdr:col>22</xdr:col>
      <xdr:colOff>254000</xdr:colOff>
      <xdr:row>37</xdr:row>
      <xdr:rowOff>66781</xdr:rowOff>
    </xdr:to>
    <xdr:sp macro="" textlink="">
      <xdr:nvSpPr>
        <xdr:cNvPr id="404" name="円/楕円 403"/>
        <xdr:cNvSpPr/>
      </xdr:nvSpPr>
      <xdr:spPr>
        <a:xfrm>
          <a:off x="152400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76958</xdr:rowOff>
    </xdr:from>
    <xdr:ext cx="762000" cy="259045"/>
    <xdr:sp macro="" textlink="">
      <xdr:nvSpPr>
        <xdr:cNvPr id="405" name="テキスト ボックス 404"/>
        <xdr:cNvSpPr txBox="1"/>
      </xdr:nvSpPr>
      <xdr:spPr>
        <a:xfrm>
          <a:off x="14909800" y="607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148696</xdr:rowOff>
    </xdr:from>
    <xdr:to>
      <xdr:col>21</xdr:col>
      <xdr:colOff>50800</xdr:colOff>
      <xdr:row>37</xdr:row>
      <xdr:rowOff>78846</xdr:rowOff>
    </xdr:to>
    <xdr:sp macro="" textlink="">
      <xdr:nvSpPr>
        <xdr:cNvPr id="406" name="円/楕円 405"/>
        <xdr:cNvSpPr/>
      </xdr:nvSpPr>
      <xdr:spPr>
        <a:xfrm>
          <a:off x="14351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89023</xdr:rowOff>
    </xdr:from>
    <xdr:ext cx="762000" cy="259045"/>
    <xdr:sp macro="" textlink="">
      <xdr:nvSpPr>
        <xdr:cNvPr id="407" name="テキスト ボックス 406"/>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170815</xdr:rowOff>
    </xdr:from>
    <xdr:to>
      <xdr:col>19</xdr:col>
      <xdr:colOff>533400</xdr:colOff>
      <xdr:row>37</xdr:row>
      <xdr:rowOff>100965</xdr:rowOff>
    </xdr:to>
    <xdr:sp macro="" textlink="">
      <xdr:nvSpPr>
        <xdr:cNvPr id="408" name="円/楕円 407"/>
        <xdr:cNvSpPr/>
      </xdr:nvSpPr>
      <xdr:spPr>
        <a:xfrm>
          <a:off x="13462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111142</xdr:rowOff>
    </xdr:from>
    <xdr:ext cx="762000" cy="259045"/>
    <xdr:sp macro="" textlink="">
      <xdr:nvSpPr>
        <xdr:cNvPr id="409" name="テキスト ボックス 408"/>
        <xdr:cNvSpPr txBox="1"/>
      </xdr:nvSpPr>
      <xdr:spPr>
        <a:xfrm>
          <a:off x="13131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類似団体平均に比べ若干、比率の少ない状況にあるが、交付税措置のある市債の発行当、将来負担への影響を最小限にに留めるよう努める。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162039</xdr:rowOff>
    </xdr:from>
    <xdr:to>
      <xdr:col>24</xdr:col>
      <xdr:colOff>558800</xdr:colOff>
      <xdr:row>15</xdr:row>
      <xdr:rowOff>11100</xdr:rowOff>
    </xdr:to>
    <xdr:cxnSp macro="">
      <xdr:nvCxnSpPr>
        <xdr:cNvPr id="441" name="直線コネクタ 440"/>
        <xdr:cNvCxnSpPr/>
      </xdr:nvCxnSpPr>
      <xdr:spPr>
        <a:xfrm flipV="1">
          <a:off x="16179800" y="2562339"/>
          <a:ext cx="8382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146817</xdr:rowOff>
    </xdr:from>
    <xdr:ext cx="762000" cy="259045"/>
    <xdr:sp macro="" textlink="">
      <xdr:nvSpPr>
        <xdr:cNvPr id="442" name="将来負担の状況平均値テキスト"/>
        <xdr:cNvSpPr txBox="1"/>
      </xdr:nvSpPr>
      <xdr:spPr>
        <a:xfrm>
          <a:off x="17106900" y="2547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11100</xdr:rowOff>
    </xdr:from>
    <xdr:to>
      <xdr:col>23</xdr:col>
      <xdr:colOff>406400</xdr:colOff>
      <xdr:row>15</xdr:row>
      <xdr:rowOff>28232</xdr:rowOff>
    </xdr:to>
    <xdr:cxnSp macro="">
      <xdr:nvCxnSpPr>
        <xdr:cNvPr id="444" name="直線コネクタ 443"/>
        <xdr:cNvCxnSpPr/>
      </xdr:nvCxnSpPr>
      <xdr:spPr>
        <a:xfrm flipV="1">
          <a:off x="15290800" y="2582850"/>
          <a:ext cx="889000" cy="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61637</xdr:rowOff>
    </xdr:from>
    <xdr:ext cx="736600" cy="259045"/>
    <xdr:sp macro="" textlink="">
      <xdr:nvSpPr>
        <xdr:cNvPr id="446" name="テキスト ボックス 445"/>
        <xdr:cNvSpPr txBox="1"/>
      </xdr:nvSpPr>
      <xdr:spPr>
        <a:xfrm>
          <a:off x="15798800" y="263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28232</xdr:rowOff>
    </xdr:from>
    <xdr:to>
      <xdr:col>22</xdr:col>
      <xdr:colOff>203200</xdr:colOff>
      <xdr:row>15</xdr:row>
      <xdr:rowOff>29197</xdr:rowOff>
    </xdr:to>
    <xdr:cxnSp macro="">
      <xdr:nvCxnSpPr>
        <xdr:cNvPr id="447" name="直線コネクタ 446"/>
        <xdr:cNvCxnSpPr/>
      </xdr:nvCxnSpPr>
      <xdr:spPr>
        <a:xfrm flipV="1">
          <a:off x="14401800" y="2599982"/>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72496</xdr:rowOff>
    </xdr:from>
    <xdr:ext cx="762000" cy="259045"/>
    <xdr:sp macro="" textlink="">
      <xdr:nvSpPr>
        <xdr:cNvPr id="449" name="テキスト ボックス 448"/>
        <xdr:cNvSpPr txBox="1"/>
      </xdr:nvSpPr>
      <xdr:spPr>
        <a:xfrm>
          <a:off x="14909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29197</xdr:rowOff>
    </xdr:from>
    <xdr:to>
      <xdr:col>21</xdr:col>
      <xdr:colOff>0</xdr:colOff>
      <xdr:row>15</xdr:row>
      <xdr:rowOff>59842</xdr:rowOff>
    </xdr:to>
    <xdr:cxnSp macro="">
      <xdr:nvCxnSpPr>
        <xdr:cNvPr id="450" name="直線コネクタ 449"/>
        <xdr:cNvCxnSpPr/>
      </xdr:nvCxnSpPr>
      <xdr:spPr>
        <a:xfrm flipV="1">
          <a:off x="13512800" y="2600947"/>
          <a:ext cx="889000" cy="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98798</xdr:rowOff>
    </xdr:from>
    <xdr:ext cx="762000" cy="259045"/>
    <xdr:sp macro="" textlink="">
      <xdr:nvSpPr>
        <xdr:cNvPr id="452" name="テキスト ボックス 451"/>
        <xdr:cNvSpPr txBox="1"/>
      </xdr:nvSpPr>
      <xdr:spPr>
        <a:xfrm>
          <a:off x="14020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4" name="テキスト ボックス 453"/>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111239</xdr:rowOff>
    </xdr:from>
    <xdr:to>
      <xdr:col>24</xdr:col>
      <xdr:colOff>609600</xdr:colOff>
      <xdr:row>15</xdr:row>
      <xdr:rowOff>41389</xdr:rowOff>
    </xdr:to>
    <xdr:sp macro="" textlink="">
      <xdr:nvSpPr>
        <xdr:cNvPr id="460" name="円/楕円 459"/>
        <xdr:cNvSpPr/>
      </xdr:nvSpPr>
      <xdr:spPr>
        <a:xfrm>
          <a:off x="16967200" y="251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32516</xdr:rowOff>
    </xdr:from>
    <xdr:ext cx="762000" cy="259045"/>
    <xdr:sp macro="" textlink="">
      <xdr:nvSpPr>
        <xdr:cNvPr id="461" name="将来負担の状況該当値テキスト"/>
        <xdr:cNvSpPr txBox="1"/>
      </xdr:nvSpPr>
      <xdr:spPr>
        <a:xfrm>
          <a:off x="17106900" y="243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131750</xdr:rowOff>
    </xdr:from>
    <xdr:to>
      <xdr:col>23</xdr:col>
      <xdr:colOff>457200</xdr:colOff>
      <xdr:row>15</xdr:row>
      <xdr:rowOff>61900</xdr:rowOff>
    </xdr:to>
    <xdr:sp macro="" textlink="">
      <xdr:nvSpPr>
        <xdr:cNvPr id="462" name="円/楕円 461"/>
        <xdr:cNvSpPr/>
      </xdr:nvSpPr>
      <xdr:spPr>
        <a:xfrm>
          <a:off x="16129000" y="253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72077</xdr:rowOff>
    </xdr:from>
    <xdr:ext cx="736600" cy="259045"/>
    <xdr:sp macro="" textlink="">
      <xdr:nvSpPr>
        <xdr:cNvPr id="463" name="テキスト ボックス 462"/>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148882</xdr:rowOff>
    </xdr:from>
    <xdr:to>
      <xdr:col>22</xdr:col>
      <xdr:colOff>254000</xdr:colOff>
      <xdr:row>15</xdr:row>
      <xdr:rowOff>79032</xdr:rowOff>
    </xdr:to>
    <xdr:sp macro="" textlink="">
      <xdr:nvSpPr>
        <xdr:cNvPr id="464" name="円/楕円 463"/>
        <xdr:cNvSpPr/>
      </xdr:nvSpPr>
      <xdr:spPr>
        <a:xfrm>
          <a:off x="15240000" y="254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89209</xdr:rowOff>
    </xdr:from>
    <xdr:ext cx="762000" cy="259045"/>
    <xdr:sp macro="" textlink="">
      <xdr:nvSpPr>
        <xdr:cNvPr id="465" name="テキスト ボックス 464"/>
        <xdr:cNvSpPr txBox="1"/>
      </xdr:nvSpPr>
      <xdr:spPr>
        <a:xfrm>
          <a:off x="14909800" y="231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149847</xdr:rowOff>
    </xdr:from>
    <xdr:to>
      <xdr:col>21</xdr:col>
      <xdr:colOff>50800</xdr:colOff>
      <xdr:row>15</xdr:row>
      <xdr:rowOff>79997</xdr:rowOff>
    </xdr:to>
    <xdr:sp macro="" textlink="">
      <xdr:nvSpPr>
        <xdr:cNvPr id="466" name="円/楕円 465"/>
        <xdr:cNvSpPr/>
      </xdr:nvSpPr>
      <xdr:spPr>
        <a:xfrm>
          <a:off x="14351000" y="255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90174</xdr:rowOff>
    </xdr:from>
    <xdr:ext cx="762000" cy="259045"/>
    <xdr:sp macro="" textlink="">
      <xdr:nvSpPr>
        <xdr:cNvPr id="467" name="テキスト ボックス 466"/>
        <xdr:cNvSpPr txBox="1"/>
      </xdr:nvSpPr>
      <xdr:spPr>
        <a:xfrm>
          <a:off x="14020800" y="231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9042</xdr:rowOff>
    </xdr:from>
    <xdr:to>
      <xdr:col>19</xdr:col>
      <xdr:colOff>533400</xdr:colOff>
      <xdr:row>15</xdr:row>
      <xdr:rowOff>110642</xdr:rowOff>
    </xdr:to>
    <xdr:sp macro="" textlink="">
      <xdr:nvSpPr>
        <xdr:cNvPr id="468" name="円/楕円 467"/>
        <xdr:cNvSpPr/>
      </xdr:nvSpPr>
      <xdr:spPr>
        <a:xfrm>
          <a:off x="13462000" y="258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120819</xdr:rowOff>
    </xdr:from>
    <xdr:ext cx="762000" cy="259045"/>
    <xdr:sp macro="" textlink="">
      <xdr:nvSpPr>
        <xdr:cNvPr id="469" name="テキスト ボックス 468"/>
        <xdr:cNvSpPr txBox="1"/>
      </xdr:nvSpPr>
      <xdr:spPr>
        <a:xfrm>
          <a:off x="13131800" y="234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北海道富良野市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22,975
22,834
600.71
12,627,734
12,372,960
174,563
8,149,232
12,227,371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46.1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類似団体平均を上回る割合にある。定員適正化計画による定員の適正化、各種手当等の見直しによる給与水準の適正化に努める。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37</xdr:row>
      <xdr:rowOff>130810</xdr:rowOff>
    </xdr:to>
    <xdr:cxnSp macro="">
      <xdr:nvCxnSpPr>
        <xdr:cNvPr id="66" name="直線コネクタ 65"/>
        <xdr:cNvCxnSpPr/>
      </xdr:nvCxnSpPr>
      <xdr:spPr>
        <a:xfrm flipV="1">
          <a:off x="3987800" y="64363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100330</xdr:rowOff>
    </xdr:from>
    <xdr:to>
      <xdr:col>5</xdr:col>
      <xdr:colOff>549275</xdr:colOff>
      <xdr:row>37</xdr:row>
      <xdr:rowOff>130810</xdr:rowOff>
    </xdr:to>
    <xdr:cxnSp macro="">
      <xdr:nvCxnSpPr>
        <xdr:cNvPr id="69" name="直線コネクタ 68"/>
        <xdr:cNvCxnSpPr/>
      </xdr:nvCxnSpPr>
      <xdr:spPr>
        <a:xfrm>
          <a:off x="3098800" y="6443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100330</xdr:rowOff>
    </xdr:from>
    <xdr:to>
      <xdr:col>4</xdr:col>
      <xdr:colOff>346075</xdr:colOff>
      <xdr:row>38</xdr:row>
      <xdr:rowOff>12700</xdr:rowOff>
    </xdr:to>
    <xdr:cxnSp macro="">
      <xdr:nvCxnSpPr>
        <xdr:cNvPr id="72" name="直線コネクタ 71"/>
        <xdr:cNvCxnSpPr/>
      </xdr:nvCxnSpPr>
      <xdr:spPr>
        <a:xfrm flipV="1">
          <a:off x="2209800" y="6443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xdr:rowOff>
    </xdr:from>
    <xdr:to>
      <xdr:col>3</xdr:col>
      <xdr:colOff>142875</xdr:colOff>
      <xdr:row>38</xdr:row>
      <xdr:rowOff>73660</xdr:rowOff>
    </xdr:to>
    <xdr:cxnSp macro="">
      <xdr:nvCxnSpPr>
        <xdr:cNvPr id="75" name="直線コネクタ 74"/>
        <xdr:cNvCxnSpPr/>
      </xdr:nvCxnSpPr>
      <xdr:spPr>
        <a:xfrm flipV="1">
          <a:off x="1320800" y="6527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41910</xdr:rowOff>
    </xdr:from>
    <xdr:to>
      <xdr:col>7</xdr:col>
      <xdr:colOff>66675</xdr:colOff>
      <xdr:row>37</xdr:row>
      <xdr:rowOff>143510</xdr:rowOff>
    </xdr:to>
    <xdr:sp macro="" textlink="">
      <xdr:nvSpPr>
        <xdr:cNvPr id="85" name="円/楕円 84"/>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13987</xdr:rowOff>
    </xdr:from>
    <xdr:ext cx="762000" cy="259045"/>
    <xdr:sp macro="" textlink="">
      <xdr:nvSpPr>
        <xdr:cNvPr id="86"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80010</xdr:rowOff>
    </xdr:from>
    <xdr:to>
      <xdr:col>5</xdr:col>
      <xdr:colOff>600075</xdr:colOff>
      <xdr:row>38</xdr:row>
      <xdr:rowOff>10160</xdr:rowOff>
    </xdr:to>
    <xdr:sp macro="" textlink="">
      <xdr:nvSpPr>
        <xdr:cNvPr id="87" name="円/楕円 86"/>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166387</xdr:rowOff>
    </xdr:from>
    <xdr:ext cx="736600" cy="259045"/>
    <xdr:sp macro="" textlink="">
      <xdr:nvSpPr>
        <xdr:cNvPr id="88" name="テキスト ボックス 87"/>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49530</xdr:rowOff>
    </xdr:from>
    <xdr:to>
      <xdr:col>4</xdr:col>
      <xdr:colOff>396875</xdr:colOff>
      <xdr:row>37</xdr:row>
      <xdr:rowOff>151130</xdr:rowOff>
    </xdr:to>
    <xdr:sp macro="" textlink="">
      <xdr:nvSpPr>
        <xdr:cNvPr id="89" name="円/楕円 88"/>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135907</xdr:rowOff>
    </xdr:from>
    <xdr:ext cx="762000" cy="259045"/>
    <xdr:sp macro="" textlink="">
      <xdr:nvSpPr>
        <xdr:cNvPr id="90" name="テキスト ボックス 89"/>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133350</xdr:rowOff>
    </xdr:from>
    <xdr:to>
      <xdr:col>3</xdr:col>
      <xdr:colOff>193675</xdr:colOff>
      <xdr:row>38</xdr:row>
      <xdr:rowOff>63500</xdr:rowOff>
    </xdr:to>
    <xdr:sp macro="" textlink="">
      <xdr:nvSpPr>
        <xdr:cNvPr id="91" name="円/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93" name="円/楕円 92"/>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94" name="テキスト ボックス 93"/>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類似団体平均を上回る割合にある。指定管理制度の活用が要因のひとつであるが、事業経費の効率化による抑制等、適正な管理に努める。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167821</xdr:rowOff>
    </xdr:from>
    <xdr:to>
      <xdr:col>24</xdr:col>
      <xdr:colOff>31750</xdr:colOff>
      <xdr:row>18</xdr:row>
      <xdr:rowOff>39914</xdr:rowOff>
    </xdr:to>
    <xdr:cxnSp macro="">
      <xdr:nvCxnSpPr>
        <xdr:cNvPr id="129" name="直線コネクタ 128"/>
        <xdr:cNvCxnSpPr/>
      </xdr:nvCxnSpPr>
      <xdr:spPr>
        <a:xfrm>
          <a:off x="15671800" y="3082471"/>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167821</xdr:rowOff>
    </xdr:from>
    <xdr:to>
      <xdr:col>22</xdr:col>
      <xdr:colOff>565150</xdr:colOff>
      <xdr:row>18</xdr:row>
      <xdr:rowOff>39914</xdr:rowOff>
    </xdr:to>
    <xdr:cxnSp macro="">
      <xdr:nvCxnSpPr>
        <xdr:cNvPr id="132" name="直線コネクタ 131"/>
        <xdr:cNvCxnSpPr/>
      </xdr:nvCxnSpPr>
      <xdr:spPr>
        <a:xfrm flipV="1">
          <a:off x="14782800" y="30824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135164</xdr:rowOff>
    </xdr:from>
    <xdr:to>
      <xdr:col>21</xdr:col>
      <xdr:colOff>361950</xdr:colOff>
      <xdr:row>18</xdr:row>
      <xdr:rowOff>39914</xdr:rowOff>
    </xdr:to>
    <xdr:cxnSp macro="">
      <xdr:nvCxnSpPr>
        <xdr:cNvPr id="135" name="直線コネクタ 134"/>
        <xdr:cNvCxnSpPr/>
      </xdr:nvCxnSpPr>
      <xdr:spPr>
        <a:xfrm>
          <a:off x="13893800" y="30498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135164</xdr:rowOff>
    </xdr:from>
    <xdr:to>
      <xdr:col>20</xdr:col>
      <xdr:colOff>158750</xdr:colOff>
      <xdr:row>18</xdr:row>
      <xdr:rowOff>7257</xdr:rowOff>
    </xdr:to>
    <xdr:cxnSp macro="">
      <xdr:nvCxnSpPr>
        <xdr:cNvPr id="138" name="直線コネクタ 137"/>
        <xdr:cNvCxnSpPr/>
      </xdr:nvCxnSpPr>
      <xdr:spPr>
        <a:xfrm flipV="1">
          <a:off x="13004800" y="30498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160564</xdr:rowOff>
    </xdr:from>
    <xdr:to>
      <xdr:col>24</xdr:col>
      <xdr:colOff>82550</xdr:colOff>
      <xdr:row>18</xdr:row>
      <xdr:rowOff>90714</xdr:rowOff>
    </xdr:to>
    <xdr:sp macro="" textlink="">
      <xdr:nvSpPr>
        <xdr:cNvPr id="148" name="円/楕円 147"/>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132641</xdr:rowOff>
    </xdr:from>
    <xdr:ext cx="762000" cy="259045"/>
    <xdr:sp macro="" textlink="">
      <xdr:nvSpPr>
        <xdr:cNvPr id="149" name="物件費該当値テキスト"/>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117021</xdr:rowOff>
    </xdr:from>
    <xdr:to>
      <xdr:col>22</xdr:col>
      <xdr:colOff>615950</xdr:colOff>
      <xdr:row>18</xdr:row>
      <xdr:rowOff>47171</xdr:rowOff>
    </xdr:to>
    <xdr:sp macro="" textlink="">
      <xdr:nvSpPr>
        <xdr:cNvPr id="150" name="円/楕円 149"/>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31948</xdr:rowOff>
    </xdr:from>
    <xdr:ext cx="736600" cy="259045"/>
    <xdr:sp macro="" textlink="">
      <xdr:nvSpPr>
        <xdr:cNvPr id="151" name="テキスト ボックス 150"/>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160564</xdr:rowOff>
    </xdr:from>
    <xdr:to>
      <xdr:col>21</xdr:col>
      <xdr:colOff>412750</xdr:colOff>
      <xdr:row>18</xdr:row>
      <xdr:rowOff>90714</xdr:rowOff>
    </xdr:to>
    <xdr:sp macro="" textlink="">
      <xdr:nvSpPr>
        <xdr:cNvPr id="152" name="円/楕円 151"/>
        <xdr:cNvSpPr/>
      </xdr:nvSpPr>
      <xdr:spPr>
        <a:xfrm>
          <a:off x="14732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75491</xdr:rowOff>
    </xdr:from>
    <xdr:ext cx="762000" cy="259045"/>
    <xdr:sp macro="" textlink="">
      <xdr:nvSpPr>
        <xdr:cNvPr id="153" name="テキスト ボックス 152"/>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84364</xdr:rowOff>
    </xdr:from>
    <xdr:to>
      <xdr:col>20</xdr:col>
      <xdr:colOff>209550</xdr:colOff>
      <xdr:row>18</xdr:row>
      <xdr:rowOff>14514</xdr:rowOff>
    </xdr:to>
    <xdr:sp macro="" textlink="">
      <xdr:nvSpPr>
        <xdr:cNvPr id="154" name="円/楕円 153"/>
        <xdr:cNvSpPr/>
      </xdr:nvSpPr>
      <xdr:spPr>
        <a:xfrm>
          <a:off x="13843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170741</xdr:rowOff>
    </xdr:from>
    <xdr:ext cx="762000" cy="259045"/>
    <xdr:sp macro="" textlink="">
      <xdr:nvSpPr>
        <xdr:cNvPr id="155" name="テキスト ボックス 154"/>
        <xdr:cNvSpPr txBox="1"/>
      </xdr:nvSpPr>
      <xdr:spPr>
        <a:xfrm>
          <a:off x="13512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127907</xdr:rowOff>
    </xdr:from>
    <xdr:to>
      <xdr:col>19</xdr:col>
      <xdr:colOff>6350</xdr:colOff>
      <xdr:row>18</xdr:row>
      <xdr:rowOff>58057</xdr:rowOff>
    </xdr:to>
    <xdr:sp macro="" textlink="">
      <xdr:nvSpPr>
        <xdr:cNvPr id="156" name="円/楕円 155"/>
        <xdr:cNvSpPr/>
      </xdr:nvSpPr>
      <xdr:spPr>
        <a:xfrm>
          <a:off x="12954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42834</xdr:rowOff>
    </xdr:from>
    <xdr:ext cx="762000" cy="259045"/>
    <xdr:sp macro="" textlink="">
      <xdr:nvSpPr>
        <xdr:cNvPr id="157" name="テキスト ボックス 156"/>
        <xdr:cNvSpPr txBox="1"/>
      </xdr:nvSpPr>
      <xdr:spPr>
        <a:xfrm>
          <a:off x="12623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類似団体平均を若干下回る割合にある。子ども子育て制度の変遷や超高齢化社会への対応等、国の動向等を見据え適正なサービスの確保に努める。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56</xdr:row>
      <xdr:rowOff>101600</xdr:rowOff>
    </xdr:to>
    <xdr:cxnSp macro="">
      <xdr:nvCxnSpPr>
        <xdr:cNvPr id="190" name="直線コネクタ 189"/>
        <xdr:cNvCxnSpPr/>
      </xdr:nvCxnSpPr>
      <xdr:spPr>
        <a:xfrm>
          <a:off x="3987800" y="9690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88900</xdr:rowOff>
    </xdr:to>
    <xdr:cxnSp macro="">
      <xdr:nvCxnSpPr>
        <xdr:cNvPr id="193" name="直線コネクタ 192"/>
        <xdr:cNvCxnSpPr/>
      </xdr:nvCxnSpPr>
      <xdr:spPr>
        <a:xfrm>
          <a:off x="3098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38100</xdr:rowOff>
    </xdr:from>
    <xdr:to>
      <xdr:col>4</xdr:col>
      <xdr:colOff>346075</xdr:colOff>
      <xdr:row>56</xdr:row>
      <xdr:rowOff>88900</xdr:rowOff>
    </xdr:to>
    <xdr:cxnSp macro="">
      <xdr:nvCxnSpPr>
        <xdr:cNvPr id="196" name="直線コネクタ 195"/>
        <xdr:cNvCxnSpPr/>
      </xdr:nvCxnSpPr>
      <xdr:spPr>
        <a:xfrm>
          <a:off x="2209800" y="9639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38100</xdr:rowOff>
    </xdr:from>
    <xdr:to>
      <xdr:col>3</xdr:col>
      <xdr:colOff>142875</xdr:colOff>
      <xdr:row>56</xdr:row>
      <xdr:rowOff>38100</xdr:rowOff>
    </xdr:to>
    <xdr:cxnSp macro="">
      <xdr:nvCxnSpPr>
        <xdr:cNvPr id="199" name="直線コネクタ 198"/>
        <xdr:cNvCxnSpPr/>
      </xdr:nvCxnSpPr>
      <xdr:spPr>
        <a:xfrm>
          <a:off x="1320800" y="963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50800</xdr:rowOff>
    </xdr:from>
    <xdr:to>
      <xdr:col>7</xdr:col>
      <xdr:colOff>66675</xdr:colOff>
      <xdr:row>56</xdr:row>
      <xdr:rowOff>152400</xdr:rowOff>
    </xdr:to>
    <xdr:sp macro="" textlink="">
      <xdr:nvSpPr>
        <xdr:cNvPr id="209" name="円/楕円 208"/>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67327</xdr:rowOff>
    </xdr:from>
    <xdr:ext cx="762000" cy="259045"/>
    <xdr:sp macro="" textlink="">
      <xdr:nvSpPr>
        <xdr:cNvPr id="210"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11" name="円/楕円 210"/>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212" name="テキスト ボックス 21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13" name="円/楕円 212"/>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14" name="テキスト ボックス 213"/>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158750</xdr:rowOff>
    </xdr:from>
    <xdr:to>
      <xdr:col>3</xdr:col>
      <xdr:colOff>193675</xdr:colOff>
      <xdr:row>56</xdr:row>
      <xdr:rowOff>88900</xdr:rowOff>
    </xdr:to>
    <xdr:sp macro="" textlink="">
      <xdr:nvSpPr>
        <xdr:cNvPr id="215" name="円/楕円 214"/>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99077</xdr:rowOff>
    </xdr:from>
    <xdr:ext cx="762000" cy="259045"/>
    <xdr:sp macro="" textlink="">
      <xdr:nvSpPr>
        <xdr:cNvPr id="216" name="テキスト ボックス 215"/>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158750</xdr:rowOff>
    </xdr:from>
    <xdr:to>
      <xdr:col>1</xdr:col>
      <xdr:colOff>676275</xdr:colOff>
      <xdr:row>56</xdr:row>
      <xdr:rowOff>88900</xdr:rowOff>
    </xdr:to>
    <xdr:sp macro="" textlink="">
      <xdr:nvSpPr>
        <xdr:cNvPr id="217" name="円/楕円 216"/>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73677</xdr:rowOff>
    </xdr:from>
    <xdr:ext cx="762000" cy="259045"/>
    <xdr:sp macro="" textlink="">
      <xdr:nvSpPr>
        <xdr:cNvPr id="218" name="テキスト ボックス 217"/>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類似団体平均を上回る割合にある。多くの施設の老朽化に伴う維持補修費が主な要因となるが、より有効、効率的な施設の管理、利活用を図っていく。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xdr:rowOff>
    </xdr:from>
    <xdr:to>
      <xdr:col>24</xdr:col>
      <xdr:colOff>31750</xdr:colOff>
      <xdr:row>58</xdr:row>
      <xdr:rowOff>142240</xdr:rowOff>
    </xdr:to>
    <xdr:cxnSp macro="">
      <xdr:nvCxnSpPr>
        <xdr:cNvPr id="251" name="直線コネクタ 250"/>
        <xdr:cNvCxnSpPr/>
      </xdr:nvCxnSpPr>
      <xdr:spPr>
        <a:xfrm>
          <a:off x="15671800" y="99491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xdr:rowOff>
    </xdr:from>
    <xdr:to>
      <xdr:col>22</xdr:col>
      <xdr:colOff>565150</xdr:colOff>
      <xdr:row>58</xdr:row>
      <xdr:rowOff>73660</xdr:rowOff>
    </xdr:to>
    <xdr:cxnSp macro="">
      <xdr:nvCxnSpPr>
        <xdr:cNvPr id="254" name="直線コネクタ 253"/>
        <xdr:cNvCxnSpPr/>
      </xdr:nvCxnSpPr>
      <xdr:spPr>
        <a:xfrm flipV="1">
          <a:off x="14782800" y="9949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58</xdr:row>
      <xdr:rowOff>73660</xdr:rowOff>
    </xdr:to>
    <xdr:cxnSp macro="">
      <xdr:nvCxnSpPr>
        <xdr:cNvPr id="257" name="直線コネクタ 256"/>
        <xdr:cNvCxnSpPr/>
      </xdr:nvCxnSpPr>
      <xdr:spPr>
        <a:xfrm>
          <a:off x="13893800" y="9956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138430</xdr:rowOff>
    </xdr:from>
    <xdr:to>
      <xdr:col>20</xdr:col>
      <xdr:colOff>158750</xdr:colOff>
      <xdr:row>58</xdr:row>
      <xdr:rowOff>12700</xdr:rowOff>
    </xdr:to>
    <xdr:cxnSp macro="">
      <xdr:nvCxnSpPr>
        <xdr:cNvPr id="260" name="直線コネクタ 259"/>
        <xdr:cNvCxnSpPr/>
      </xdr:nvCxnSpPr>
      <xdr:spPr>
        <a:xfrm>
          <a:off x="13004800" y="991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91440</xdr:rowOff>
    </xdr:from>
    <xdr:to>
      <xdr:col>24</xdr:col>
      <xdr:colOff>82550</xdr:colOff>
      <xdr:row>59</xdr:row>
      <xdr:rowOff>21590</xdr:rowOff>
    </xdr:to>
    <xdr:sp macro="" textlink="">
      <xdr:nvSpPr>
        <xdr:cNvPr id="270" name="円/楕円 269"/>
        <xdr:cNvSpPr/>
      </xdr:nvSpPr>
      <xdr:spPr>
        <a:xfrm>
          <a:off x="164592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63517</xdr:rowOff>
    </xdr:from>
    <xdr:ext cx="762000" cy="259045"/>
    <xdr:sp macro="" textlink="">
      <xdr:nvSpPr>
        <xdr:cNvPr id="271" name="その他該当値テキスト"/>
        <xdr:cNvSpPr txBox="1"/>
      </xdr:nvSpPr>
      <xdr:spPr>
        <a:xfrm>
          <a:off x="16598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125730</xdr:rowOff>
    </xdr:from>
    <xdr:to>
      <xdr:col>22</xdr:col>
      <xdr:colOff>615950</xdr:colOff>
      <xdr:row>58</xdr:row>
      <xdr:rowOff>55880</xdr:rowOff>
    </xdr:to>
    <xdr:sp macro="" textlink="">
      <xdr:nvSpPr>
        <xdr:cNvPr id="272" name="円/楕円 271"/>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40657</xdr:rowOff>
    </xdr:from>
    <xdr:ext cx="736600" cy="259045"/>
    <xdr:sp macro="" textlink="">
      <xdr:nvSpPr>
        <xdr:cNvPr id="273" name="テキスト ボックス 272"/>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22860</xdr:rowOff>
    </xdr:from>
    <xdr:to>
      <xdr:col>21</xdr:col>
      <xdr:colOff>412750</xdr:colOff>
      <xdr:row>58</xdr:row>
      <xdr:rowOff>124460</xdr:rowOff>
    </xdr:to>
    <xdr:sp macro="" textlink="">
      <xdr:nvSpPr>
        <xdr:cNvPr id="274" name="円/楕円 273"/>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109237</xdr:rowOff>
    </xdr:from>
    <xdr:ext cx="762000" cy="259045"/>
    <xdr:sp macro="" textlink="">
      <xdr:nvSpPr>
        <xdr:cNvPr id="275" name="テキスト ボックス 274"/>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76" name="円/楕円 275"/>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77" name="テキスト ボックス 276"/>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87630</xdr:rowOff>
    </xdr:from>
    <xdr:to>
      <xdr:col>19</xdr:col>
      <xdr:colOff>6350</xdr:colOff>
      <xdr:row>58</xdr:row>
      <xdr:rowOff>17780</xdr:rowOff>
    </xdr:to>
    <xdr:sp macro="" textlink="">
      <xdr:nvSpPr>
        <xdr:cNvPr id="278" name="円/楕円 277"/>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2557</xdr:rowOff>
    </xdr:from>
    <xdr:ext cx="762000" cy="259045"/>
    <xdr:sp macro="" textlink="">
      <xdr:nvSpPr>
        <xdr:cNvPr id="279" name="テキスト ボックス 278"/>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類似団体平均を若干上回る割合にある。広域連合に対する負担金が主な要因であるが、補助率、補助対象経費の適正化に努める。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36</xdr:row>
      <xdr:rowOff>154432</xdr:rowOff>
    </xdr:to>
    <xdr:cxnSp macro="">
      <xdr:nvCxnSpPr>
        <xdr:cNvPr id="309" name="直線コネクタ 308"/>
        <xdr:cNvCxnSpPr/>
      </xdr:nvCxnSpPr>
      <xdr:spPr>
        <a:xfrm flipV="1">
          <a:off x="15671800" y="62946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154432</xdr:rowOff>
    </xdr:from>
    <xdr:to>
      <xdr:col>22</xdr:col>
      <xdr:colOff>565150</xdr:colOff>
      <xdr:row>36</xdr:row>
      <xdr:rowOff>168148</xdr:rowOff>
    </xdr:to>
    <xdr:cxnSp macro="">
      <xdr:nvCxnSpPr>
        <xdr:cNvPr id="312" name="直線コネクタ 311"/>
        <xdr:cNvCxnSpPr/>
      </xdr:nvCxnSpPr>
      <xdr:spPr>
        <a:xfrm flipV="1">
          <a:off x="14782800" y="6326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140716</xdr:rowOff>
    </xdr:from>
    <xdr:to>
      <xdr:col>21</xdr:col>
      <xdr:colOff>361950</xdr:colOff>
      <xdr:row>36</xdr:row>
      <xdr:rowOff>168148</xdr:rowOff>
    </xdr:to>
    <xdr:cxnSp macro="">
      <xdr:nvCxnSpPr>
        <xdr:cNvPr id="315" name="直線コネクタ 314"/>
        <xdr:cNvCxnSpPr/>
      </xdr:nvCxnSpPr>
      <xdr:spPr>
        <a:xfrm>
          <a:off x="13893800" y="6312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140716</xdr:rowOff>
    </xdr:from>
    <xdr:to>
      <xdr:col>20</xdr:col>
      <xdr:colOff>158750</xdr:colOff>
      <xdr:row>36</xdr:row>
      <xdr:rowOff>149860</xdr:rowOff>
    </xdr:to>
    <xdr:cxnSp macro="">
      <xdr:nvCxnSpPr>
        <xdr:cNvPr id="318" name="直線コネクタ 317"/>
        <xdr:cNvCxnSpPr/>
      </xdr:nvCxnSpPr>
      <xdr:spPr>
        <a:xfrm flipV="1">
          <a:off x="13004800" y="6312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28" name="円/楕円 327"/>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43705</xdr:rowOff>
    </xdr:from>
    <xdr:ext cx="762000" cy="259045"/>
    <xdr:sp macro="" textlink="">
      <xdr:nvSpPr>
        <xdr:cNvPr id="329" name="補助費等該当値テキスト"/>
        <xdr:cNvSpPr txBox="1"/>
      </xdr:nvSpPr>
      <xdr:spPr>
        <a:xfrm>
          <a:off x="16598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103632</xdr:rowOff>
    </xdr:from>
    <xdr:to>
      <xdr:col>22</xdr:col>
      <xdr:colOff>615950</xdr:colOff>
      <xdr:row>37</xdr:row>
      <xdr:rowOff>33782</xdr:rowOff>
    </xdr:to>
    <xdr:sp macro="" textlink="">
      <xdr:nvSpPr>
        <xdr:cNvPr id="330" name="円/楕円 329"/>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31" name="テキスト ボックス 330"/>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117348</xdr:rowOff>
    </xdr:from>
    <xdr:to>
      <xdr:col>21</xdr:col>
      <xdr:colOff>412750</xdr:colOff>
      <xdr:row>37</xdr:row>
      <xdr:rowOff>47498</xdr:rowOff>
    </xdr:to>
    <xdr:sp macro="" textlink="">
      <xdr:nvSpPr>
        <xdr:cNvPr id="332" name="円/楕円 331"/>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33" name="テキスト ボックス 332"/>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89916</xdr:rowOff>
    </xdr:from>
    <xdr:to>
      <xdr:col>20</xdr:col>
      <xdr:colOff>209550</xdr:colOff>
      <xdr:row>37</xdr:row>
      <xdr:rowOff>20066</xdr:rowOff>
    </xdr:to>
    <xdr:sp macro="" textlink="">
      <xdr:nvSpPr>
        <xdr:cNvPr id="334" name="円/楕円 333"/>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4843</xdr:rowOff>
    </xdr:from>
    <xdr:ext cx="762000" cy="259045"/>
    <xdr:sp macro="" textlink="">
      <xdr:nvSpPr>
        <xdr:cNvPr id="335" name="テキスト ボックス 334"/>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36" name="円/楕円 335"/>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37" name="テキスト ボックス 336"/>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類似団体平均を下回る割合にある。交付税措置のある市債を中心に発行を行い、実質負担の抑制を図り、適正な起債管理に努めていく。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56515</xdr:rowOff>
    </xdr:from>
    <xdr:to>
      <xdr:col>7</xdr:col>
      <xdr:colOff>15875</xdr:colOff>
      <xdr:row>74</xdr:row>
      <xdr:rowOff>73660</xdr:rowOff>
    </xdr:to>
    <xdr:cxnSp macro="">
      <xdr:nvCxnSpPr>
        <xdr:cNvPr id="369" name="直線コネクタ 368"/>
        <xdr:cNvCxnSpPr/>
      </xdr:nvCxnSpPr>
      <xdr:spPr>
        <a:xfrm flipV="1">
          <a:off x="3987800" y="1274381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73660</xdr:rowOff>
    </xdr:from>
    <xdr:to>
      <xdr:col>5</xdr:col>
      <xdr:colOff>549275</xdr:colOff>
      <xdr:row>74</xdr:row>
      <xdr:rowOff>77470</xdr:rowOff>
    </xdr:to>
    <xdr:cxnSp macro="">
      <xdr:nvCxnSpPr>
        <xdr:cNvPr id="372" name="直線コネクタ 371"/>
        <xdr:cNvCxnSpPr/>
      </xdr:nvCxnSpPr>
      <xdr:spPr>
        <a:xfrm flipV="1">
          <a:off x="3098800" y="127609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77470</xdr:rowOff>
    </xdr:from>
    <xdr:to>
      <xdr:col>4</xdr:col>
      <xdr:colOff>346075</xdr:colOff>
      <xdr:row>74</xdr:row>
      <xdr:rowOff>88900</xdr:rowOff>
    </xdr:to>
    <xdr:cxnSp macro="">
      <xdr:nvCxnSpPr>
        <xdr:cNvPr id="375" name="直線コネクタ 374"/>
        <xdr:cNvCxnSpPr/>
      </xdr:nvCxnSpPr>
      <xdr:spPr>
        <a:xfrm flipV="1">
          <a:off x="2209800" y="127647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88900</xdr:rowOff>
    </xdr:from>
    <xdr:to>
      <xdr:col>3</xdr:col>
      <xdr:colOff>142875</xdr:colOff>
      <xdr:row>74</xdr:row>
      <xdr:rowOff>109855</xdr:rowOff>
    </xdr:to>
    <xdr:cxnSp macro="">
      <xdr:nvCxnSpPr>
        <xdr:cNvPr id="378" name="直線コネクタ 377"/>
        <xdr:cNvCxnSpPr/>
      </xdr:nvCxnSpPr>
      <xdr:spPr>
        <a:xfrm flipV="1">
          <a:off x="1320800" y="127762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82" name="テキスト ボックス 381"/>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5715</xdr:rowOff>
    </xdr:from>
    <xdr:to>
      <xdr:col>7</xdr:col>
      <xdr:colOff>66675</xdr:colOff>
      <xdr:row>74</xdr:row>
      <xdr:rowOff>107315</xdr:rowOff>
    </xdr:to>
    <xdr:sp macro="" textlink="">
      <xdr:nvSpPr>
        <xdr:cNvPr id="388" name="円/楕円 387"/>
        <xdr:cNvSpPr/>
      </xdr:nvSpPr>
      <xdr:spPr>
        <a:xfrm>
          <a:off x="4775200" y="126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85742</xdr:rowOff>
    </xdr:from>
    <xdr:ext cx="762000" cy="259045"/>
    <xdr:sp macro="" textlink="">
      <xdr:nvSpPr>
        <xdr:cNvPr id="389" name="公債費該当値テキスト"/>
        <xdr:cNvSpPr txBox="1"/>
      </xdr:nvSpPr>
      <xdr:spPr>
        <a:xfrm>
          <a:off x="4914900" y="126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22860</xdr:rowOff>
    </xdr:from>
    <xdr:to>
      <xdr:col>5</xdr:col>
      <xdr:colOff>600075</xdr:colOff>
      <xdr:row>74</xdr:row>
      <xdr:rowOff>124460</xdr:rowOff>
    </xdr:to>
    <xdr:sp macro="" textlink="">
      <xdr:nvSpPr>
        <xdr:cNvPr id="390" name="円/楕円 389"/>
        <xdr:cNvSpPr/>
      </xdr:nvSpPr>
      <xdr:spPr>
        <a:xfrm>
          <a:off x="3937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134637</xdr:rowOff>
    </xdr:from>
    <xdr:ext cx="736600" cy="259045"/>
    <xdr:sp macro="" textlink="">
      <xdr:nvSpPr>
        <xdr:cNvPr id="391" name="テキスト ボックス 390"/>
        <xdr:cNvSpPr txBox="1"/>
      </xdr:nvSpPr>
      <xdr:spPr>
        <a:xfrm>
          <a:off x="3606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26670</xdr:rowOff>
    </xdr:from>
    <xdr:to>
      <xdr:col>4</xdr:col>
      <xdr:colOff>396875</xdr:colOff>
      <xdr:row>74</xdr:row>
      <xdr:rowOff>128270</xdr:rowOff>
    </xdr:to>
    <xdr:sp macro="" textlink="">
      <xdr:nvSpPr>
        <xdr:cNvPr id="392" name="円/楕円 391"/>
        <xdr:cNvSpPr/>
      </xdr:nvSpPr>
      <xdr:spPr>
        <a:xfrm>
          <a:off x="3048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138447</xdr:rowOff>
    </xdr:from>
    <xdr:ext cx="762000" cy="259045"/>
    <xdr:sp macro="" textlink="">
      <xdr:nvSpPr>
        <xdr:cNvPr id="393" name="テキスト ボックス 392"/>
        <xdr:cNvSpPr txBox="1"/>
      </xdr:nvSpPr>
      <xdr:spPr>
        <a:xfrm>
          <a:off x="2717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38100</xdr:rowOff>
    </xdr:from>
    <xdr:to>
      <xdr:col>3</xdr:col>
      <xdr:colOff>193675</xdr:colOff>
      <xdr:row>74</xdr:row>
      <xdr:rowOff>139700</xdr:rowOff>
    </xdr:to>
    <xdr:sp macro="" textlink="">
      <xdr:nvSpPr>
        <xdr:cNvPr id="394" name="円/楕円 393"/>
        <xdr:cNvSpPr/>
      </xdr:nvSpPr>
      <xdr:spPr>
        <a:xfrm>
          <a:off x="2159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149877</xdr:rowOff>
    </xdr:from>
    <xdr:ext cx="762000" cy="259045"/>
    <xdr:sp macro="" textlink="">
      <xdr:nvSpPr>
        <xdr:cNvPr id="395" name="テキスト ボックス 394"/>
        <xdr:cNvSpPr txBox="1"/>
      </xdr:nvSpPr>
      <xdr:spPr>
        <a:xfrm>
          <a:off x="1828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59055</xdr:rowOff>
    </xdr:from>
    <xdr:to>
      <xdr:col>1</xdr:col>
      <xdr:colOff>676275</xdr:colOff>
      <xdr:row>74</xdr:row>
      <xdr:rowOff>160655</xdr:rowOff>
    </xdr:to>
    <xdr:sp macro="" textlink="">
      <xdr:nvSpPr>
        <xdr:cNvPr id="396" name="円/楕円 395"/>
        <xdr:cNvSpPr/>
      </xdr:nvSpPr>
      <xdr:spPr>
        <a:xfrm>
          <a:off x="1270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170832</xdr:rowOff>
    </xdr:from>
    <xdr:ext cx="762000" cy="259045"/>
    <xdr:sp macro="" textlink="">
      <xdr:nvSpPr>
        <xdr:cNvPr id="397" name="テキスト ボックス 396"/>
        <xdr:cNvSpPr txBox="1"/>
      </xdr:nvSpPr>
      <xdr:spPr>
        <a:xfrm>
          <a:off x="939800" y="125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る割合にある。税収や普通交付税など経常一般財源の大幅な伸びは期待できないなか、社会保障制度の変更などにより扶助費は増加傾向にあるため、適正な事業対応を図り経常経費の抑制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127000</xdr:rowOff>
    </xdr:from>
    <xdr:to>
      <xdr:col>24</xdr:col>
      <xdr:colOff>31750</xdr:colOff>
      <xdr:row>81</xdr:row>
      <xdr:rowOff>5842</xdr:rowOff>
    </xdr:to>
    <xdr:cxnSp macro="">
      <xdr:nvCxnSpPr>
        <xdr:cNvPr id="428" name="直線コネクタ 427"/>
        <xdr:cNvCxnSpPr/>
      </xdr:nvCxnSpPr>
      <xdr:spPr>
        <a:xfrm>
          <a:off x="15671800" y="138430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127000</xdr:rowOff>
    </xdr:from>
    <xdr:to>
      <xdr:col>22</xdr:col>
      <xdr:colOff>565150</xdr:colOff>
      <xdr:row>81</xdr:row>
      <xdr:rowOff>10413</xdr:rowOff>
    </xdr:to>
    <xdr:cxnSp macro="">
      <xdr:nvCxnSpPr>
        <xdr:cNvPr id="431" name="直線コネクタ 430"/>
        <xdr:cNvCxnSpPr/>
      </xdr:nvCxnSpPr>
      <xdr:spPr>
        <a:xfrm flipV="1">
          <a:off x="14782800" y="13843000"/>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34814</xdr:rowOff>
    </xdr:from>
    <xdr:ext cx="736600" cy="259045"/>
    <xdr:sp macro="" textlink="">
      <xdr:nvSpPr>
        <xdr:cNvPr id="433" name="テキスト ボックス 432"/>
        <xdr:cNvSpPr txBox="1"/>
      </xdr:nvSpPr>
      <xdr:spPr>
        <a:xfrm>
          <a:off x="15290800" y="1323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117856</xdr:rowOff>
    </xdr:from>
    <xdr:to>
      <xdr:col>21</xdr:col>
      <xdr:colOff>361950</xdr:colOff>
      <xdr:row>81</xdr:row>
      <xdr:rowOff>10413</xdr:rowOff>
    </xdr:to>
    <xdr:cxnSp macro="">
      <xdr:nvCxnSpPr>
        <xdr:cNvPr id="434" name="直線コネクタ 433"/>
        <xdr:cNvCxnSpPr/>
      </xdr:nvCxnSpPr>
      <xdr:spPr>
        <a:xfrm>
          <a:off x="13893800" y="138338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137685</xdr:rowOff>
    </xdr:from>
    <xdr:ext cx="762000" cy="259045"/>
    <xdr:sp macro="" textlink="">
      <xdr:nvSpPr>
        <xdr:cNvPr id="436" name="テキスト ボックス 435"/>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117856</xdr:rowOff>
    </xdr:from>
    <xdr:to>
      <xdr:col>20</xdr:col>
      <xdr:colOff>158750</xdr:colOff>
      <xdr:row>80</xdr:row>
      <xdr:rowOff>154432</xdr:rowOff>
    </xdr:to>
    <xdr:cxnSp macro="">
      <xdr:nvCxnSpPr>
        <xdr:cNvPr id="437" name="直線コネクタ 436"/>
        <xdr:cNvCxnSpPr/>
      </xdr:nvCxnSpPr>
      <xdr:spPr>
        <a:xfrm flipV="1">
          <a:off x="13004800" y="138338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160545</xdr:rowOff>
    </xdr:from>
    <xdr:ext cx="762000" cy="259045"/>
    <xdr:sp macro="" textlink="">
      <xdr:nvSpPr>
        <xdr:cNvPr id="439" name="テキスト ボックス 438"/>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119397</xdr:rowOff>
    </xdr:from>
    <xdr:ext cx="762000" cy="259045"/>
    <xdr:sp macro="" textlink="">
      <xdr:nvSpPr>
        <xdr:cNvPr id="441" name="テキスト ボックス 440"/>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126492</xdr:rowOff>
    </xdr:from>
    <xdr:to>
      <xdr:col>24</xdr:col>
      <xdr:colOff>82550</xdr:colOff>
      <xdr:row>81</xdr:row>
      <xdr:rowOff>56642</xdr:rowOff>
    </xdr:to>
    <xdr:sp macro="" textlink="">
      <xdr:nvSpPr>
        <xdr:cNvPr id="447" name="円/楕円 446"/>
        <xdr:cNvSpPr/>
      </xdr:nvSpPr>
      <xdr:spPr>
        <a:xfrm>
          <a:off x="16459200" y="13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35069</xdr:rowOff>
    </xdr:from>
    <xdr:ext cx="762000" cy="259045"/>
    <xdr:sp macro="" textlink="">
      <xdr:nvSpPr>
        <xdr:cNvPr id="448" name="公債費以外該当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76200</xdr:rowOff>
    </xdr:from>
    <xdr:to>
      <xdr:col>22</xdr:col>
      <xdr:colOff>615950</xdr:colOff>
      <xdr:row>81</xdr:row>
      <xdr:rowOff>6350</xdr:rowOff>
    </xdr:to>
    <xdr:sp macro="" textlink="">
      <xdr:nvSpPr>
        <xdr:cNvPr id="449" name="円/楕円 448"/>
        <xdr:cNvSpPr/>
      </xdr:nvSpPr>
      <xdr:spPr>
        <a:xfrm>
          <a:off x="15621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162577</xdr:rowOff>
    </xdr:from>
    <xdr:ext cx="736600" cy="259045"/>
    <xdr:sp macro="" textlink="">
      <xdr:nvSpPr>
        <xdr:cNvPr id="450" name="テキスト ボックス 449"/>
        <xdr:cNvSpPr txBox="1"/>
      </xdr:nvSpPr>
      <xdr:spPr>
        <a:xfrm>
          <a:off x="15290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131063</xdr:rowOff>
    </xdr:from>
    <xdr:to>
      <xdr:col>21</xdr:col>
      <xdr:colOff>412750</xdr:colOff>
      <xdr:row>81</xdr:row>
      <xdr:rowOff>61213</xdr:rowOff>
    </xdr:to>
    <xdr:sp macro="" textlink="">
      <xdr:nvSpPr>
        <xdr:cNvPr id="451" name="円/楕円 450"/>
        <xdr:cNvSpPr/>
      </xdr:nvSpPr>
      <xdr:spPr>
        <a:xfrm>
          <a:off x="14732000" y="138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45990</xdr:rowOff>
    </xdr:from>
    <xdr:ext cx="762000" cy="259045"/>
    <xdr:sp macro="" textlink="">
      <xdr:nvSpPr>
        <xdr:cNvPr id="452" name="テキスト ボックス 451"/>
        <xdr:cNvSpPr txBox="1"/>
      </xdr:nvSpPr>
      <xdr:spPr>
        <a:xfrm>
          <a:off x="14401800" y="1393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67056</xdr:rowOff>
    </xdr:from>
    <xdr:to>
      <xdr:col>20</xdr:col>
      <xdr:colOff>209550</xdr:colOff>
      <xdr:row>80</xdr:row>
      <xdr:rowOff>168656</xdr:rowOff>
    </xdr:to>
    <xdr:sp macro="" textlink="">
      <xdr:nvSpPr>
        <xdr:cNvPr id="453" name="円/楕円 452"/>
        <xdr:cNvSpPr/>
      </xdr:nvSpPr>
      <xdr:spPr>
        <a:xfrm>
          <a:off x="13843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153433</xdr:rowOff>
    </xdr:from>
    <xdr:ext cx="762000" cy="259045"/>
    <xdr:sp macro="" textlink="">
      <xdr:nvSpPr>
        <xdr:cNvPr id="454" name="テキスト ボックス 453"/>
        <xdr:cNvSpPr txBox="1"/>
      </xdr:nvSpPr>
      <xdr:spPr>
        <a:xfrm>
          <a:off x="13512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103632</xdr:rowOff>
    </xdr:from>
    <xdr:to>
      <xdr:col>19</xdr:col>
      <xdr:colOff>6350</xdr:colOff>
      <xdr:row>81</xdr:row>
      <xdr:rowOff>33782</xdr:rowOff>
    </xdr:to>
    <xdr:sp macro="" textlink="">
      <xdr:nvSpPr>
        <xdr:cNvPr id="455" name="円/楕円 454"/>
        <xdr:cNvSpPr/>
      </xdr:nvSpPr>
      <xdr:spPr>
        <a:xfrm>
          <a:off x="12954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18559</xdr:rowOff>
    </xdr:from>
    <xdr:ext cx="762000" cy="259045"/>
    <xdr:sp macro="" textlink="">
      <xdr:nvSpPr>
        <xdr:cNvPr id="456" name="テキスト ボックス 455"/>
        <xdr:cNvSpPr txBox="1"/>
      </xdr:nvSpPr>
      <xdr:spPr>
        <a:xfrm>
          <a:off x="12623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北海道富良野市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133183</xdr:rowOff>
    </xdr:from>
    <xdr:to>
      <xdr:col>4</xdr:col>
      <xdr:colOff>1117600</xdr:colOff>
      <xdr:row>14</xdr:row>
      <xdr:rowOff>159619</xdr:rowOff>
    </xdr:to>
    <xdr:cxnSp macro="">
      <xdr:nvCxnSpPr>
        <xdr:cNvPr id="52" name="直線コネクタ 51"/>
        <xdr:cNvCxnSpPr/>
      </xdr:nvCxnSpPr>
      <xdr:spPr bwMode="auto">
        <a:xfrm flipV="1">
          <a:off x="5003800" y="2581108"/>
          <a:ext cx="647700" cy="26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159619</xdr:rowOff>
    </xdr:from>
    <xdr:to>
      <xdr:col>4</xdr:col>
      <xdr:colOff>469900</xdr:colOff>
      <xdr:row>15</xdr:row>
      <xdr:rowOff>4547</xdr:rowOff>
    </xdr:to>
    <xdr:cxnSp macro="">
      <xdr:nvCxnSpPr>
        <xdr:cNvPr id="55" name="直線コネクタ 54"/>
        <xdr:cNvCxnSpPr/>
      </xdr:nvCxnSpPr>
      <xdr:spPr bwMode="auto">
        <a:xfrm flipV="1">
          <a:off x="4305300" y="2607544"/>
          <a:ext cx="698500" cy="16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3208</xdr:rowOff>
    </xdr:from>
    <xdr:to>
      <xdr:col>3</xdr:col>
      <xdr:colOff>904875</xdr:colOff>
      <xdr:row>15</xdr:row>
      <xdr:rowOff>4547</xdr:rowOff>
    </xdr:to>
    <xdr:cxnSp macro="">
      <xdr:nvCxnSpPr>
        <xdr:cNvPr id="58" name="直線コネクタ 57"/>
        <xdr:cNvCxnSpPr/>
      </xdr:nvCxnSpPr>
      <xdr:spPr bwMode="auto">
        <a:xfrm>
          <a:off x="3606800" y="2622583"/>
          <a:ext cx="698500" cy="1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2228</xdr:rowOff>
    </xdr:from>
    <xdr:to>
      <xdr:col>3</xdr:col>
      <xdr:colOff>206375</xdr:colOff>
      <xdr:row>15</xdr:row>
      <xdr:rowOff>3208</xdr:rowOff>
    </xdr:to>
    <xdr:cxnSp macro="">
      <xdr:nvCxnSpPr>
        <xdr:cNvPr id="61" name="直線コネクタ 60"/>
        <xdr:cNvCxnSpPr/>
      </xdr:nvCxnSpPr>
      <xdr:spPr bwMode="auto">
        <a:xfrm>
          <a:off x="2908300" y="2621603"/>
          <a:ext cx="698500" cy="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82383</xdr:rowOff>
    </xdr:from>
    <xdr:to>
      <xdr:col>5</xdr:col>
      <xdr:colOff>34925</xdr:colOff>
      <xdr:row>15</xdr:row>
      <xdr:rowOff>12533</xdr:rowOff>
    </xdr:to>
    <xdr:sp macro="" textlink="">
      <xdr:nvSpPr>
        <xdr:cNvPr id="71" name="円/楕円 70"/>
        <xdr:cNvSpPr/>
      </xdr:nvSpPr>
      <xdr:spPr bwMode="auto">
        <a:xfrm>
          <a:off x="5600700" y="2530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98910</xdr:rowOff>
    </xdr:from>
    <xdr:ext cx="762000" cy="259045"/>
    <xdr:sp macro="" textlink="">
      <xdr:nvSpPr>
        <xdr:cNvPr id="72" name="人口1人当たり決算額の推移該当値テキスト130"/>
        <xdr:cNvSpPr txBox="1"/>
      </xdr:nvSpPr>
      <xdr:spPr>
        <a:xfrm>
          <a:off x="5740400" y="237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123,038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108819</xdr:rowOff>
    </xdr:from>
    <xdr:to>
      <xdr:col>4</xdr:col>
      <xdr:colOff>520700</xdr:colOff>
      <xdr:row>15</xdr:row>
      <xdr:rowOff>38969</xdr:rowOff>
    </xdr:to>
    <xdr:sp macro="" textlink="">
      <xdr:nvSpPr>
        <xdr:cNvPr id="73" name="円/楕円 72"/>
        <xdr:cNvSpPr/>
      </xdr:nvSpPr>
      <xdr:spPr bwMode="auto">
        <a:xfrm>
          <a:off x="4953000" y="2556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49146</xdr:rowOff>
    </xdr:from>
    <xdr:ext cx="736600" cy="259045"/>
    <xdr:sp macro="" textlink="">
      <xdr:nvSpPr>
        <xdr:cNvPr id="74" name="テキスト ボックス 73"/>
        <xdr:cNvSpPr txBox="1"/>
      </xdr:nvSpPr>
      <xdr:spPr>
        <a:xfrm>
          <a:off x="4622800" y="2325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121,419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125197</xdr:rowOff>
    </xdr:from>
    <xdr:to>
      <xdr:col>3</xdr:col>
      <xdr:colOff>955675</xdr:colOff>
      <xdr:row>15</xdr:row>
      <xdr:rowOff>55347</xdr:rowOff>
    </xdr:to>
    <xdr:sp macro="" textlink="">
      <xdr:nvSpPr>
        <xdr:cNvPr id="75" name="円/楕円 74"/>
        <xdr:cNvSpPr/>
      </xdr:nvSpPr>
      <xdr:spPr bwMode="auto">
        <a:xfrm>
          <a:off x="4254500" y="2573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65524</xdr:rowOff>
    </xdr:from>
    <xdr:ext cx="762000" cy="259045"/>
    <xdr:sp macro="" textlink="">
      <xdr:nvSpPr>
        <xdr:cNvPr id="76" name="テキスト ボックス 75"/>
        <xdr:cNvSpPr txBox="1"/>
      </xdr:nvSpPr>
      <xdr:spPr>
        <a:xfrm>
          <a:off x="3924300" y="234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120,416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123858</xdr:rowOff>
    </xdr:from>
    <xdr:to>
      <xdr:col>3</xdr:col>
      <xdr:colOff>257175</xdr:colOff>
      <xdr:row>15</xdr:row>
      <xdr:rowOff>54008</xdr:rowOff>
    </xdr:to>
    <xdr:sp macro="" textlink="">
      <xdr:nvSpPr>
        <xdr:cNvPr id="77" name="円/楕円 76"/>
        <xdr:cNvSpPr/>
      </xdr:nvSpPr>
      <xdr:spPr bwMode="auto">
        <a:xfrm>
          <a:off x="3556000" y="2571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64185</xdr:rowOff>
    </xdr:from>
    <xdr:ext cx="762000" cy="259045"/>
    <xdr:sp macro="" textlink="">
      <xdr:nvSpPr>
        <xdr:cNvPr id="78" name="テキスト ボックス 77"/>
        <xdr:cNvSpPr txBox="1"/>
      </xdr:nvSpPr>
      <xdr:spPr>
        <a:xfrm>
          <a:off x="3225800" y="234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120,498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122878</xdr:rowOff>
    </xdr:from>
    <xdr:to>
      <xdr:col>2</xdr:col>
      <xdr:colOff>692150</xdr:colOff>
      <xdr:row>15</xdr:row>
      <xdr:rowOff>53028</xdr:rowOff>
    </xdr:to>
    <xdr:sp macro="" textlink="">
      <xdr:nvSpPr>
        <xdr:cNvPr id="79" name="円/楕円 78"/>
        <xdr:cNvSpPr/>
      </xdr:nvSpPr>
      <xdr:spPr bwMode="auto">
        <a:xfrm>
          <a:off x="2857500" y="2570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63205</xdr:rowOff>
    </xdr:from>
    <xdr:ext cx="762000" cy="259045"/>
    <xdr:sp macro="" textlink="">
      <xdr:nvSpPr>
        <xdr:cNvPr id="80" name="テキスト ボックス 79"/>
        <xdr:cNvSpPr txBox="1"/>
      </xdr:nvSpPr>
      <xdr:spPr>
        <a:xfrm>
          <a:off x="2527300" y="2339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342048</xdr:rowOff>
    </xdr:from>
    <xdr:to>
      <xdr:col>4</xdr:col>
      <xdr:colOff>1117600</xdr:colOff>
      <xdr:row>38</xdr:row>
      <xdr:rowOff>3316</xdr:rowOff>
    </xdr:to>
    <xdr:cxnSp macro="">
      <xdr:nvCxnSpPr>
        <xdr:cNvPr id="114" name="直線コネクタ 113"/>
        <xdr:cNvCxnSpPr/>
      </xdr:nvCxnSpPr>
      <xdr:spPr bwMode="auto">
        <a:xfrm>
          <a:off x="5003800" y="7466748"/>
          <a:ext cx="647700" cy="4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334694</xdr:rowOff>
    </xdr:from>
    <xdr:to>
      <xdr:col>4</xdr:col>
      <xdr:colOff>469900</xdr:colOff>
      <xdr:row>37</xdr:row>
      <xdr:rowOff>342048</xdr:rowOff>
    </xdr:to>
    <xdr:cxnSp macro="">
      <xdr:nvCxnSpPr>
        <xdr:cNvPr id="117" name="直線コネクタ 116"/>
        <xdr:cNvCxnSpPr/>
      </xdr:nvCxnSpPr>
      <xdr:spPr bwMode="auto">
        <a:xfrm>
          <a:off x="4305300" y="7459394"/>
          <a:ext cx="698500" cy="7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331990</xdr:rowOff>
    </xdr:from>
    <xdr:to>
      <xdr:col>3</xdr:col>
      <xdr:colOff>904875</xdr:colOff>
      <xdr:row>37</xdr:row>
      <xdr:rowOff>334694</xdr:rowOff>
    </xdr:to>
    <xdr:cxnSp macro="">
      <xdr:nvCxnSpPr>
        <xdr:cNvPr id="120" name="直線コネクタ 119"/>
        <xdr:cNvCxnSpPr/>
      </xdr:nvCxnSpPr>
      <xdr:spPr bwMode="auto">
        <a:xfrm>
          <a:off x="3606800" y="7456690"/>
          <a:ext cx="698500" cy="2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322594</xdr:rowOff>
    </xdr:from>
    <xdr:to>
      <xdr:col>3</xdr:col>
      <xdr:colOff>206375</xdr:colOff>
      <xdr:row>37</xdr:row>
      <xdr:rowOff>331990</xdr:rowOff>
    </xdr:to>
    <xdr:cxnSp macro="">
      <xdr:nvCxnSpPr>
        <xdr:cNvPr id="123" name="直線コネクタ 122"/>
        <xdr:cNvCxnSpPr/>
      </xdr:nvCxnSpPr>
      <xdr:spPr bwMode="auto">
        <a:xfrm>
          <a:off x="2908300" y="7447294"/>
          <a:ext cx="698500" cy="9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295416</xdr:rowOff>
    </xdr:from>
    <xdr:to>
      <xdr:col>5</xdr:col>
      <xdr:colOff>34925</xdr:colOff>
      <xdr:row>38</xdr:row>
      <xdr:rowOff>54116</xdr:rowOff>
    </xdr:to>
    <xdr:sp macro="" textlink="">
      <xdr:nvSpPr>
        <xdr:cNvPr id="133" name="円/楕円 132"/>
        <xdr:cNvSpPr/>
      </xdr:nvSpPr>
      <xdr:spPr bwMode="auto">
        <a:xfrm>
          <a:off x="5600700" y="7420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22,463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291248</xdr:rowOff>
    </xdr:from>
    <xdr:to>
      <xdr:col>4</xdr:col>
      <xdr:colOff>520700</xdr:colOff>
      <xdr:row>38</xdr:row>
      <xdr:rowOff>49948</xdr:rowOff>
    </xdr:to>
    <xdr:sp macro="" textlink="">
      <xdr:nvSpPr>
        <xdr:cNvPr id="135" name="円/楕円 134"/>
        <xdr:cNvSpPr/>
      </xdr:nvSpPr>
      <xdr:spPr bwMode="auto">
        <a:xfrm>
          <a:off x="4953000" y="7415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34725</xdr:rowOff>
    </xdr:from>
    <xdr:ext cx="736600" cy="259045"/>
    <xdr:sp macro="" textlink="">
      <xdr:nvSpPr>
        <xdr:cNvPr id="136" name="テキスト ボックス 135"/>
        <xdr:cNvSpPr txBox="1"/>
      </xdr:nvSpPr>
      <xdr:spPr>
        <a:xfrm>
          <a:off x="4622800" y="7502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23,557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283894</xdr:rowOff>
    </xdr:from>
    <xdr:to>
      <xdr:col>3</xdr:col>
      <xdr:colOff>955675</xdr:colOff>
      <xdr:row>38</xdr:row>
      <xdr:rowOff>42594</xdr:rowOff>
    </xdr:to>
    <xdr:sp macro="" textlink="">
      <xdr:nvSpPr>
        <xdr:cNvPr id="137" name="円/楕円 136"/>
        <xdr:cNvSpPr/>
      </xdr:nvSpPr>
      <xdr:spPr bwMode="auto">
        <a:xfrm>
          <a:off x="4254500" y="7408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27371</xdr:rowOff>
    </xdr:from>
    <xdr:ext cx="762000" cy="259045"/>
    <xdr:sp macro="" textlink="">
      <xdr:nvSpPr>
        <xdr:cNvPr id="138" name="テキスト ボックス 137"/>
        <xdr:cNvSpPr txBox="1"/>
      </xdr:nvSpPr>
      <xdr:spPr>
        <a:xfrm>
          <a:off x="3924300" y="749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25,487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281190</xdr:rowOff>
    </xdr:from>
    <xdr:to>
      <xdr:col>3</xdr:col>
      <xdr:colOff>257175</xdr:colOff>
      <xdr:row>38</xdr:row>
      <xdr:rowOff>39890</xdr:rowOff>
    </xdr:to>
    <xdr:sp macro="" textlink="">
      <xdr:nvSpPr>
        <xdr:cNvPr id="139" name="円/楕円 138"/>
        <xdr:cNvSpPr/>
      </xdr:nvSpPr>
      <xdr:spPr bwMode="auto">
        <a:xfrm>
          <a:off x="3556000" y="7405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24667</xdr:rowOff>
    </xdr:from>
    <xdr:ext cx="762000" cy="259045"/>
    <xdr:sp macro="" textlink="">
      <xdr:nvSpPr>
        <xdr:cNvPr id="140" name="テキスト ボックス 139"/>
        <xdr:cNvSpPr txBox="1"/>
      </xdr:nvSpPr>
      <xdr:spPr>
        <a:xfrm>
          <a:off x="3225800" y="749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26,197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271794</xdr:rowOff>
    </xdr:from>
    <xdr:to>
      <xdr:col>2</xdr:col>
      <xdr:colOff>692150</xdr:colOff>
      <xdr:row>38</xdr:row>
      <xdr:rowOff>30494</xdr:rowOff>
    </xdr:to>
    <xdr:sp macro="" textlink="">
      <xdr:nvSpPr>
        <xdr:cNvPr id="141" name="円/楕円 140"/>
        <xdr:cNvSpPr/>
      </xdr:nvSpPr>
      <xdr:spPr bwMode="auto">
        <a:xfrm>
          <a:off x="2857500" y="7396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15271</xdr:rowOff>
    </xdr:from>
    <xdr:ext cx="762000" cy="259045"/>
    <xdr:sp macro="" textlink="">
      <xdr:nvSpPr>
        <xdr:cNvPr id="142" name="テキスト ボックス 141"/>
        <xdr:cNvSpPr txBox="1"/>
      </xdr:nvSpPr>
      <xdr:spPr>
        <a:xfrm>
          <a:off x="2527300" y="7482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北海道富良野市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22,975
22,834
600.71
12,627,734
12,372,960
174,563
8,149,232
12,227,371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46.1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128456</xdr:rowOff>
    </xdr:from>
    <xdr:to>
      <xdr:col>6</xdr:col>
      <xdr:colOff>511175</xdr:colOff>
      <xdr:row>34</xdr:row>
      <xdr:rowOff>164403</xdr:rowOff>
    </xdr:to>
    <xdr:cxnSp macro="">
      <xdr:nvCxnSpPr>
        <xdr:cNvPr id="65" name="直線コネクタ 64"/>
        <xdr:cNvCxnSpPr/>
      </xdr:nvCxnSpPr>
      <xdr:spPr>
        <a:xfrm flipV="1">
          <a:off x="3797300" y="5957756"/>
          <a:ext cx="838200" cy="3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164403</xdr:rowOff>
    </xdr:from>
    <xdr:to>
      <xdr:col>5</xdr:col>
      <xdr:colOff>358775</xdr:colOff>
      <xdr:row>35</xdr:row>
      <xdr:rowOff>35630</xdr:rowOff>
    </xdr:to>
    <xdr:cxnSp macro="">
      <xdr:nvCxnSpPr>
        <xdr:cNvPr id="68" name="直線コネクタ 67"/>
        <xdr:cNvCxnSpPr/>
      </xdr:nvCxnSpPr>
      <xdr:spPr>
        <a:xfrm flipV="1">
          <a:off x="2908300" y="5993703"/>
          <a:ext cx="889000" cy="4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166532</xdr:rowOff>
    </xdr:from>
    <xdr:to>
      <xdr:col>4</xdr:col>
      <xdr:colOff>155575</xdr:colOff>
      <xdr:row>35</xdr:row>
      <xdr:rowOff>35630</xdr:rowOff>
    </xdr:to>
    <xdr:cxnSp macro="">
      <xdr:nvCxnSpPr>
        <xdr:cNvPr id="71" name="直線コネクタ 70"/>
        <xdr:cNvCxnSpPr/>
      </xdr:nvCxnSpPr>
      <xdr:spPr>
        <a:xfrm>
          <a:off x="2019300" y="5995832"/>
          <a:ext cx="889000" cy="4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150987</xdr:rowOff>
    </xdr:from>
    <xdr:to>
      <xdr:col>2</xdr:col>
      <xdr:colOff>638175</xdr:colOff>
      <xdr:row>34</xdr:row>
      <xdr:rowOff>166532</xdr:rowOff>
    </xdr:to>
    <xdr:cxnSp macro="">
      <xdr:nvCxnSpPr>
        <xdr:cNvPr id="74" name="直線コネクタ 73"/>
        <xdr:cNvCxnSpPr/>
      </xdr:nvCxnSpPr>
      <xdr:spPr>
        <a:xfrm>
          <a:off x="1130300" y="5980287"/>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77656</xdr:rowOff>
    </xdr:from>
    <xdr:to>
      <xdr:col>6</xdr:col>
      <xdr:colOff>561975</xdr:colOff>
      <xdr:row>35</xdr:row>
      <xdr:rowOff>7806</xdr:rowOff>
    </xdr:to>
    <xdr:sp macro="" textlink="">
      <xdr:nvSpPr>
        <xdr:cNvPr id="84" name="円/楕円 83"/>
        <xdr:cNvSpPr/>
      </xdr:nvSpPr>
      <xdr:spPr>
        <a:xfrm>
          <a:off x="4584700" y="590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100533</xdr:rowOff>
    </xdr:from>
    <xdr:ext cx="599010" cy="259045"/>
    <xdr:sp macro="" textlink="">
      <xdr:nvSpPr>
        <xdr:cNvPr id="85" name="人件費該当値テキスト"/>
        <xdr:cNvSpPr txBox="1"/>
      </xdr:nvSpPr>
      <xdr:spPr>
        <a:xfrm>
          <a:off x="4686300" y="575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100,787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113603</xdr:rowOff>
    </xdr:from>
    <xdr:to>
      <xdr:col>5</xdr:col>
      <xdr:colOff>409575</xdr:colOff>
      <xdr:row>35</xdr:row>
      <xdr:rowOff>43753</xdr:rowOff>
    </xdr:to>
    <xdr:sp macro="" textlink="">
      <xdr:nvSpPr>
        <xdr:cNvPr id="86" name="円/楕円 85"/>
        <xdr:cNvSpPr/>
      </xdr:nvSpPr>
      <xdr:spPr>
        <a:xfrm>
          <a:off x="3746500" y="594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60280</xdr:rowOff>
    </xdr:from>
    <xdr:ext cx="534377" cy="259045"/>
    <xdr:sp macro="" textlink="">
      <xdr:nvSpPr>
        <xdr:cNvPr id="87" name="テキスト ボックス 86"/>
        <xdr:cNvSpPr txBox="1"/>
      </xdr:nvSpPr>
      <xdr:spPr>
        <a:xfrm>
          <a:off x="3530111" y="571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98,271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156280</xdr:rowOff>
    </xdr:from>
    <xdr:to>
      <xdr:col>4</xdr:col>
      <xdr:colOff>206375</xdr:colOff>
      <xdr:row>35</xdr:row>
      <xdr:rowOff>86430</xdr:rowOff>
    </xdr:to>
    <xdr:sp macro="" textlink="">
      <xdr:nvSpPr>
        <xdr:cNvPr id="88" name="円/楕円 87"/>
        <xdr:cNvSpPr/>
      </xdr:nvSpPr>
      <xdr:spPr>
        <a:xfrm>
          <a:off x="2857500" y="598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102957</xdr:rowOff>
    </xdr:from>
    <xdr:ext cx="534377" cy="259045"/>
    <xdr:sp macro="" textlink="">
      <xdr:nvSpPr>
        <xdr:cNvPr id="89" name="テキスト ボックス 88"/>
        <xdr:cNvSpPr txBox="1"/>
      </xdr:nvSpPr>
      <xdr:spPr>
        <a:xfrm>
          <a:off x="2641111" y="576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95,284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115732</xdr:rowOff>
    </xdr:from>
    <xdr:to>
      <xdr:col>3</xdr:col>
      <xdr:colOff>3175</xdr:colOff>
      <xdr:row>35</xdr:row>
      <xdr:rowOff>45882</xdr:rowOff>
    </xdr:to>
    <xdr:sp macro="" textlink="">
      <xdr:nvSpPr>
        <xdr:cNvPr id="90" name="円/楕円 89"/>
        <xdr:cNvSpPr/>
      </xdr:nvSpPr>
      <xdr:spPr>
        <a:xfrm>
          <a:off x="1968500" y="59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62409</xdr:rowOff>
    </xdr:from>
    <xdr:ext cx="534377" cy="259045"/>
    <xdr:sp macro="" textlink="">
      <xdr:nvSpPr>
        <xdr:cNvPr id="91" name="テキスト ボックス 90"/>
        <xdr:cNvSpPr txBox="1"/>
      </xdr:nvSpPr>
      <xdr:spPr>
        <a:xfrm>
          <a:off x="1752111" y="5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98,122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100187</xdr:rowOff>
    </xdr:from>
    <xdr:to>
      <xdr:col>1</xdr:col>
      <xdr:colOff>485775</xdr:colOff>
      <xdr:row>35</xdr:row>
      <xdr:rowOff>30337</xdr:rowOff>
    </xdr:to>
    <xdr:sp macro="" textlink="">
      <xdr:nvSpPr>
        <xdr:cNvPr id="92" name="円/楕円 91"/>
        <xdr:cNvSpPr/>
      </xdr:nvSpPr>
      <xdr:spPr>
        <a:xfrm>
          <a:off x="1079500" y="592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46864</xdr:rowOff>
    </xdr:from>
    <xdr:ext cx="534377" cy="259045"/>
    <xdr:sp macro="" textlink="">
      <xdr:nvSpPr>
        <xdr:cNvPr id="93" name="テキスト ボックス 92"/>
        <xdr:cNvSpPr txBox="1"/>
      </xdr:nvSpPr>
      <xdr:spPr>
        <a:xfrm>
          <a:off x="863111" y="570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43815</xdr:rowOff>
    </xdr:from>
    <xdr:to>
      <xdr:col>6</xdr:col>
      <xdr:colOff>511175</xdr:colOff>
      <xdr:row>56</xdr:row>
      <xdr:rowOff>73355</xdr:rowOff>
    </xdr:to>
    <xdr:cxnSp macro="">
      <xdr:nvCxnSpPr>
        <xdr:cNvPr id="123" name="直線コネクタ 122"/>
        <xdr:cNvCxnSpPr/>
      </xdr:nvCxnSpPr>
      <xdr:spPr>
        <a:xfrm flipV="1">
          <a:off x="3797300" y="9645015"/>
          <a:ext cx="838200" cy="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73355</xdr:rowOff>
    </xdr:from>
    <xdr:to>
      <xdr:col>5</xdr:col>
      <xdr:colOff>358775</xdr:colOff>
      <xdr:row>56</xdr:row>
      <xdr:rowOff>73775</xdr:rowOff>
    </xdr:to>
    <xdr:cxnSp macro="">
      <xdr:nvCxnSpPr>
        <xdr:cNvPr id="126" name="直線コネクタ 125"/>
        <xdr:cNvCxnSpPr/>
      </xdr:nvCxnSpPr>
      <xdr:spPr>
        <a:xfrm flipV="1">
          <a:off x="2908300" y="9674555"/>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73775</xdr:rowOff>
    </xdr:from>
    <xdr:to>
      <xdr:col>4</xdr:col>
      <xdr:colOff>155575</xdr:colOff>
      <xdr:row>56</xdr:row>
      <xdr:rowOff>141465</xdr:rowOff>
    </xdr:to>
    <xdr:cxnSp macro="">
      <xdr:nvCxnSpPr>
        <xdr:cNvPr id="129" name="直線コネクタ 128"/>
        <xdr:cNvCxnSpPr/>
      </xdr:nvCxnSpPr>
      <xdr:spPr>
        <a:xfrm flipV="1">
          <a:off x="2019300" y="9674975"/>
          <a:ext cx="889000" cy="6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99593</xdr:rowOff>
    </xdr:from>
    <xdr:to>
      <xdr:col>2</xdr:col>
      <xdr:colOff>638175</xdr:colOff>
      <xdr:row>56</xdr:row>
      <xdr:rowOff>141465</xdr:rowOff>
    </xdr:to>
    <xdr:cxnSp macro="">
      <xdr:nvCxnSpPr>
        <xdr:cNvPr id="132" name="直線コネクタ 131"/>
        <xdr:cNvCxnSpPr/>
      </xdr:nvCxnSpPr>
      <xdr:spPr>
        <a:xfrm>
          <a:off x="1130300" y="9700793"/>
          <a:ext cx="889000" cy="4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164465</xdr:rowOff>
    </xdr:from>
    <xdr:to>
      <xdr:col>6</xdr:col>
      <xdr:colOff>561975</xdr:colOff>
      <xdr:row>56</xdr:row>
      <xdr:rowOff>94615</xdr:rowOff>
    </xdr:to>
    <xdr:sp macro="" textlink="">
      <xdr:nvSpPr>
        <xdr:cNvPr id="142" name="円/楕円 141"/>
        <xdr:cNvSpPr/>
      </xdr:nvSpPr>
      <xdr:spPr>
        <a:xfrm>
          <a:off x="4584700" y="95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15892</xdr:rowOff>
    </xdr:from>
    <xdr:ext cx="534377" cy="259045"/>
    <xdr:sp macro="" textlink="">
      <xdr:nvSpPr>
        <xdr:cNvPr id="143" name="物件費該当値テキスト"/>
        <xdr:cNvSpPr txBox="1"/>
      </xdr:nvSpPr>
      <xdr:spPr>
        <a:xfrm>
          <a:off x="4686300" y="944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70,550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22555</xdr:rowOff>
    </xdr:from>
    <xdr:to>
      <xdr:col>5</xdr:col>
      <xdr:colOff>409575</xdr:colOff>
      <xdr:row>56</xdr:row>
      <xdr:rowOff>124155</xdr:rowOff>
    </xdr:to>
    <xdr:sp macro="" textlink="">
      <xdr:nvSpPr>
        <xdr:cNvPr id="144" name="円/楕円 143"/>
        <xdr:cNvSpPr/>
      </xdr:nvSpPr>
      <xdr:spPr>
        <a:xfrm>
          <a:off x="3746500" y="96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140682</xdr:rowOff>
    </xdr:from>
    <xdr:ext cx="534377" cy="259045"/>
    <xdr:sp macro="" textlink="">
      <xdr:nvSpPr>
        <xdr:cNvPr id="145" name="テキスト ボックス 144"/>
        <xdr:cNvSpPr txBox="1"/>
      </xdr:nvSpPr>
      <xdr:spPr>
        <a:xfrm>
          <a:off x="3530111" y="939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68,224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22975</xdr:rowOff>
    </xdr:from>
    <xdr:to>
      <xdr:col>4</xdr:col>
      <xdr:colOff>206375</xdr:colOff>
      <xdr:row>56</xdr:row>
      <xdr:rowOff>124575</xdr:rowOff>
    </xdr:to>
    <xdr:sp macro="" textlink="">
      <xdr:nvSpPr>
        <xdr:cNvPr id="146" name="円/楕円 145"/>
        <xdr:cNvSpPr/>
      </xdr:nvSpPr>
      <xdr:spPr>
        <a:xfrm>
          <a:off x="2857500" y="962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141102</xdr:rowOff>
    </xdr:from>
    <xdr:ext cx="534377" cy="259045"/>
    <xdr:sp macro="" textlink="">
      <xdr:nvSpPr>
        <xdr:cNvPr id="147" name="テキスト ボックス 146"/>
        <xdr:cNvSpPr txBox="1"/>
      </xdr:nvSpPr>
      <xdr:spPr>
        <a:xfrm>
          <a:off x="2641111" y="939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68,191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90665</xdr:rowOff>
    </xdr:from>
    <xdr:to>
      <xdr:col>3</xdr:col>
      <xdr:colOff>3175</xdr:colOff>
      <xdr:row>57</xdr:row>
      <xdr:rowOff>20815</xdr:rowOff>
    </xdr:to>
    <xdr:sp macro="" textlink="">
      <xdr:nvSpPr>
        <xdr:cNvPr id="148" name="円/楕円 147"/>
        <xdr:cNvSpPr/>
      </xdr:nvSpPr>
      <xdr:spPr>
        <a:xfrm>
          <a:off x="1968500" y="969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11942</xdr:rowOff>
    </xdr:from>
    <xdr:ext cx="534377" cy="259045"/>
    <xdr:sp macro="" textlink="">
      <xdr:nvSpPr>
        <xdr:cNvPr id="149" name="テキスト ボックス 148"/>
        <xdr:cNvSpPr txBox="1"/>
      </xdr:nvSpPr>
      <xdr:spPr>
        <a:xfrm>
          <a:off x="1752111" y="978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62,861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48793</xdr:rowOff>
    </xdr:from>
    <xdr:to>
      <xdr:col>1</xdr:col>
      <xdr:colOff>485775</xdr:colOff>
      <xdr:row>56</xdr:row>
      <xdr:rowOff>150393</xdr:rowOff>
    </xdr:to>
    <xdr:sp macro="" textlink="">
      <xdr:nvSpPr>
        <xdr:cNvPr id="150" name="円/楕円 149"/>
        <xdr:cNvSpPr/>
      </xdr:nvSpPr>
      <xdr:spPr>
        <a:xfrm>
          <a:off x="1079500" y="96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141520</xdr:rowOff>
    </xdr:from>
    <xdr:ext cx="534377" cy="259045"/>
    <xdr:sp macro="" textlink="">
      <xdr:nvSpPr>
        <xdr:cNvPr id="151" name="テキスト ボックス 150"/>
        <xdr:cNvSpPr txBox="1"/>
      </xdr:nvSpPr>
      <xdr:spPr>
        <a:xfrm>
          <a:off x="863111" y="974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18428</xdr:rowOff>
    </xdr:from>
    <xdr:to>
      <xdr:col>6</xdr:col>
      <xdr:colOff>511175</xdr:colOff>
      <xdr:row>75</xdr:row>
      <xdr:rowOff>44907</xdr:rowOff>
    </xdr:to>
    <xdr:cxnSp macro="">
      <xdr:nvCxnSpPr>
        <xdr:cNvPr id="180" name="直線コネクタ 179"/>
        <xdr:cNvCxnSpPr/>
      </xdr:nvCxnSpPr>
      <xdr:spPr>
        <a:xfrm flipV="1">
          <a:off x="3797300" y="12705728"/>
          <a:ext cx="838200" cy="19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84205</xdr:rowOff>
    </xdr:from>
    <xdr:ext cx="469744" cy="259045"/>
    <xdr:sp macro="" textlink="">
      <xdr:nvSpPr>
        <xdr:cNvPr id="181" name="維持補修費平均値テキスト"/>
        <xdr:cNvSpPr txBox="1"/>
      </xdr:nvSpPr>
      <xdr:spPr>
        <a:xfrm>
          <a:off x="4686300" y="13285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112116</xdr:rowOff>
    </xdr:from>
    <xdr:to>
      <xdr:col>5</xdr:col>
      <xdr:colOff>358775</xdr:colOff>
      <xdr:row>75</xdr:row>
      <xdr:rowOff>44907</xdr:rowOff>
    </xdr:to>
    <xdr:cxnSp macro="">
      <xdr:nvCxnSpPr>
        <xdr:cNvPr id="183" name="直線コネクタ 182"/>
        <xdr:cNvCxnSpPr/>
      </xdr:nvCxnSpPr>
      <xdr:spPr>
        <a:xfrm>
          <a:off x="2908300" y="12799416"/>
          <a:ext cx="889000" cy="1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170082</xdr:rowOff>
    </xdr:from>
    <xdr:ext cx="469744" cy="259045"/>
    <xdr:sp macro="" textlink="">
      <xdr:nvSpPr>
        <xdr:cNvPr id="185" name="テキスト ボックス 184"/>
        <xdr:cNvSpPr txBox="1"/>
      </xdr:nvSpPr>
      <xdr:spPr>
        <a:xfrm>
          <a:off x="3562427" y="133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112116</xdr:rowOff>
    </xdr:from>
    <xdr:to>
      <xdr:col>4</xdr:col>
      <xdr:colOff>155575</xdr:colOff>
      <xdr:row>75</xdr:row>
      <xdr:rowOff>53708</xdr:rowOff>
    </xdr:to>
    <xdr:cxnSp macro="">
      <xdr:nvCxnSpPr>
        <xdr:cNvPr id="186" name="直線コネクタ 185"/>
        <xdr:cNvCxnSpPr/>
      </xdr:nvCxnSpPr>
      <xdr:spPr>
        <a:xfrm flipV="1">
          <a:off x="2019300" y="12799416"/>
          <a:ext cx="889000" cy="11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28008</xdr:rowOff>
    </xdr:from>
    <xdr:ext cx="469744" cy="259045"/>
    <xdr:sp macro="" textlink="">
      <xdr:nvSpPr>
        <xdr:cNvPr id="188" name="テキスト ボックス 187"/>
        <xdr:cNvSpPr txBox="1"/>
      </xdr:nvSpPr>
      <xdr:spPr>
        <a:xfrm>
          <a:off x="2673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34316</xdr:rowOff>
    </xdr:from>
    <xdr:to>
      <xdr:col>2</xdr:col>
      <xdr:colOff>638175</xdr:colOff>
      <xdr:row>75</xdr:row>
      <xdr:rowOff>53708</xdr:rowOff>
    </xdr:to>
    <xdr:cxnSp macro="">
      <xdr:nvCxnSpPr>
        <xdr:cNvPr id="189" name="直線コネクタ 188"/>
        <xdr:cNvCxnSpPr/>
      </xdr:nvCxnSpPr>
      <xdr:spPr>
        <a:xfrm>
          <a:off x="1130300" y="12893066"/>
          <a:ext cx="889000" cy="1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24959</xdr:rowOff>
    </xdr:from>
    <xdr:ext cx="469744" cy="259045"/>
    <xdr:sp macro="" textlink="">
      <xdr:nvSpPr>
        <xdr:cNvPr id="191" name="テキスト ボックス 190"/>
        <xdr:cNvSpPr txBox="1"/>
      </xdr:nvSpPr>
      <xdr:spPr>
        <a:xfrm>
          <a:off x="1784427" y="1339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38257</xdr:rowOff>
    </xdr:from>
    <xdr:ext cx="469744" cy="259045"/>
    <xdr:sp macro="" textlink="">
      <xdr:nvSpPr>
        <xdr:cNvPr id="193" name="テキスト ボックス 192"/>
        <xdr:cNvSpPr txBox="1"/>
      </xdr:nvSpPr>
      <xdr:spPr>
        <a:xfrm>
          <a:off x="895427" y="134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139078</xdr:rowOff>
    </xdr:from>
    <xdr:to>
      <xdr:col>6</xdr:col>
      <xdr:colOff>561975</xdr:colOff>
      <xdr:row>74</xdr:row>
      <xdr:rowOff>69228</xdr:rowOff>
    </xdr:to>
    <xdr:sp macro="" textlink="">
      <xdr:nvSpPr>
        <xdr:cNvPr id="199" name="円/楕円 198"/>
        <xdr:cNvSpPr/>
      </xdr:nvSpPr>
      <xdr:spPr>
        <a:xfrm>
          <a:off x="4584700" y="1265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161955</xdr:rowOff>
    </xdr:from>
    <xdr:ext cx="534377" cy="259045"/>
    <xdr:sp macro="" textlink="">
      <xdr:nvSpPr>
        <xdr:cNvPr id="200" name="維持補修費該当値テキスト"/>
        <xdr:cNvSpPr txBox="1"/>
      </xdr:nvSpPr>
      <xdr:spPr>
        <a:xfrm>
          <a:off x="4686300" y="125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23,183</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165557</xdr:rowOff>
    </xdr:from>
    <xdr:to>
      <xdr:col>5</xdr:col>
      <xdr:colOff>409575</xdr:colOff>
      <xdr:row>75</xdr:row>
      <xdr:rowOff>95707</xdr:rowOff>
    </xdr:to>
    <xdr:sp macro="" textlink="">
      <xdr:nvSpPr>
        <xdr:cNvPr id="201" name="円/楕円 200"/>
        <xdr:cNvSpPr/>
      </xdr:nvSpPr>
      <xdr:spPr>
        <a:xfrm>
          <a:off x="3746500" y="128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112234</xdr:rowOff>
    </xdr:from>
    <xdr:ext cx="534377" cy="259045"/>
    <xdr:sp macro="" textlink="">
      <xdr:nvSpPr>
        <xdr:cNvPr id="202" name="テキスト ボックス 201"/>
        <xdr:cNvSpPr txBox="1"/>
      </xdr:nvSpPr>
      <xdr:spPr>
        <a:xfrm>
          <a:off x="3530111" y="126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17,988</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61316</xdr:rowOff>
    </xdr:from>
    <xdr:to>
      <xdr:col>4</xdr:col>
      <xdr:colOff>206375</xdr:colOff>
      <xdr:row>74</xdr:row>
      <xdr:rowOff>162916</xdr:rowOff>
    </xdr:to>
    <xdr:sp macro="" textlink="">
      <xdr:nvSpPr>
        <xdr:cNvPr id="203" name="円/楕円 202"/>
        <xdr:cNvSpPr/>
      </xdr:nvSpPr>
      <xdr:spPr>
        <a:xfrm>
          <a:off x="2857500" y="127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7993</xdr:rowOff>
    </xdr:from>
    <xdr:ext cx="534377" cy="259045"/>
    <xdr:sp macro="" textlink="">
      <xdr:nvSpPr>
        <xdr:cNvPr id="204" name="テキスト ボックス 203"/>
        <xdr:cNvSpPr txBox="1"/>
      </xdr:nvSpPr>
      <xdr:spPr>
        <a:xfrm>
          <a:off x="2641111" y="1252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20,724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2908</xdr:rowOff>
    </xdr:from>
    <xdr:to>
      <xdr:col>3</xdr:col>
      <xdr:colOff>3175</xdr:colOff>
      <xdr:row>75</xdr:row>
      <xdr:rowOff>104508</xdr:rowOff>
    </xdr:to>
    <xdr:sp macro="" textlink="">
      <xdr:nvSpPr>
        <xdr:cNvPr id="205" name="円/楕円 204"/>
        <xdr:cNvSpPr/>
      </xdr:nvSpPr>
      <xdr:spPr>
        <a:xfrm>
          <a:off x="1968500" y="128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121035</xdr:rowOff>
    </xdr:from>
    <xdr:ext cx="534377" cy="259045"/>
    <xdr:sp macro="" textlink="">
      <xdr:nvSpPr>
        <xdr:cNvPr id="206" name="テキスト ボックス 205"/>
        <xdr:cNvSpPr txBox="1"/>
      </xdr:nvSpPr>
      <xdr:spPr>
        <a:xfrm>
          <a:off x="1752111" y="1263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17,757</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154966</xdr:rowOff>
    </xdr:from>
    <xdr:to>
      <xdr:col>1</xdr:col>
      <xdr:colOff>485775</xdr:colOff>
      <xdr:row>75</xdr:row>
      <xdr:rowOff>85116</xdr:rowOff>
    </xdr:to>
    <xdr:sp macro="" textlink="">
      <xdr:nvSpPr>
        <xdr:cNvPr id="207" name="円/楕円 206"/>
        <xdr:cNvSpPr/>
      </xdr:nvSpPr>
      <xdr:spPr>
        <a:xfrm>
          <a:off x="1079500" y="128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101643</xdr:rowOff>
    </xdr:from>
    <xdr:ext cx="534377" cy="259045"/>
    <xdr:sp macro="" textlink="">
      <xdr:nvSpPr>
        <xdr:cNvPr id="208" name="テキスト ボックス 207"/>
        <xdr:cNvSpPr txBox="1"/>
      </xdr:nvSpPr>
      <xdr:spPr>
        <a:xfrm>
          <a:off x="863111" y="1261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165264</xdr:rowOff>
    </xdr:from>
    <xdr:to>
      <xdr:col>6</xdr:col>
      <xdr:colOff>511175</xdr:colOff>
      <xdr:row>97</xdr:row>
      <xdr:rowOff>26403</xdr:rowOff>
    </xdr:to>
    <xdr:cxnSp macro="">
      <xdr:nvCxnSpPr>
        <xdr:cNvPr id="238" name="直線コネクタ 237"/>
        <xdr:cNvCxnSpPr/>
      </xdr:nvCxnSpPr>
      <xdr:spPr>
        <a:xfrm flipV="1">
          <a:off x="3797300" y="16624464"/>
          <a:ext cx="838200" cy="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26403</xdr:rowOff>
    </xdr:from>
    <xdr:to>
      <xdr:col>5</xdr:col>
      <xdr:colOff>358775</xdr:colOff>
      <xdr:row>97</xdr:row>
      <xdr:rowOff>93193</xdr:rowOff>
    </xdr:to>
    <xdr:cxnSp macro="">
      <xdr:nvCxnSpPr>
        <xdr:cNvPr id="241" name="直線コネクタ 240"/>
        <xdr:cNvCxnSpPr/>
      </xdr:nvCxnSpPr>
      <xdr:spPr>
        <a:xfrm flipV="1">
          <a:off x="2908300" y="16657053"/>
          <a:ext cx="889000" cy="6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93193</xdr:rowOff>
    </xdr:from>
    <xdr:to>
      <xdr:col>4</xdr:col>
      <xdr:colOff>155575</xdr:colOff>
      <xdr:row>97</xdr:row>
      <xdr:rowOff>141745</xdr:rowOff>
    </xdr:to>
    <xdr:cxnSp macro="">
      <xdr:nvCxnSpPr>
        <xdr:cNvPr id="244" name="直線コネクタ 243"/>
        <xdr:cNvCxnSpPr/>
      </xdr:nvCxnSpPr>
      <xdr:spPr>
        <a:xfrm flipV="1">
          <a:off x="2019300" y="16723843"/>
          <a:ext cx="889000" cy="4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136234</xdr:rowOff>
    </xdr:from>
    <xdr:to>
      <xdr:col>2</xdr:col>
      <xdr:colOff>638175</xdr:colOff>
      <xdr:row>97</xdr:row>
      <xdr:rowOff>141745</xdr:rowOff>
    </xdr:to>
    <xdr:cxnSp macro="">
      <xdr:nvCxnSpPr>
        <xdr:cNvPr id="247" name="直線コネクタ 246"/>
        <xdr:cNvCxnSpPr/>
      </xdr:nvCxnSpPr>
      <xdr:spPr>
        <a:xfrm>
          <a:off x="1130300" y="16766884"/>
          <a:ext cx="889000" cy="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114464</xdr:rowOff>
    </xdr:from>
    <xdr:to>
      <xdr:col>6</xdr:col>
      <xdr:colOff>561975</xdr:colOff>
      <xdr:row>97</xdr:row>
      <xdr:rowOff>44614</xdr:rowOff>
    </xdr:to>
    <xdr:sp macro="" textlink="">
      <xdr:nvSpPr>
        <xdr:cNvPr id="257" name="円/楕円 256"/>
        <xdr:cNvSpPr/>
      </xdr:nvSpPr>
      <xdr:spPr>
        <a:xfrm>
          <a:off x="4584700" y="1657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92891</xdr:rowOff>
    </xdr:from>
    <xdr:ext cx="534377" cy="259045"/>
    <xdr:sp macro="" textlink="">
      <xdr:nvSpPr>
        <xdr:cNvPr id="258" name="扶助費該当値テキスト"/>
        <xdr:cNvSpPr txBox="1"/>
      </xdr:nvSpPr>
      <xdr:spPr>
        <a:xfrm>
          <a:off x="4686300" y="1655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90,987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147053</xdr:rowOff>
    </xdr:from>
    <xdr:to>
      <xdr:col>5</xdr:col>
      <xdr:colOff>409575</xdr:colOff>
      <xdr:row>97</xdr:row>
      <xdr:rowOff>77203</xdr:rowOff>
    </xdr:to>
    <xdr:sp macro="" textlink="">
      <xdr:nvSpPr>
        <xdr:cNvPr id="259" name="円/楕円 258"/>
        <xdr:cNvSpPr/>
      </xdr:nvSpPr>
      <xdr:spPr>
        <a:xfrm>
          <a:off x="3746500" y="1660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93730</xdr:rowOff>
    </xdr:from>
    <xdr:ext cx="534377" cy="259045"/>
    <xdr:sp macro="" textlink="">
      <xdr:nvSpPr>
        <xdr:cNvPr id="260" name="テキスト ボックス 259"/>
        <xdr:cNvSpPr txBox="1"/>
      </xdr:nvSpPr>
      <xdr:spPr>
        <a:xfrm>
          <a:off x="3530111" y="1638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88,421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42393</xdr:rowOff>
    </xdr:from>
    <xdr:to>
      <xdr:col>4</xdr:col>
      <xdr:colOff>206375</xdr:colOff>
      <xdr:row>97</xdr:row>
      <xdr:rowOff>143993</xdr:rowOff>
    </xdr:to>
    <xdr:sp macro="" textlink="">
      <xdr:nvSpPr>
        <xdr:cNvPr id="261" name="円/楕円 260"/>
        <xdr:cNvSpPr/>
      </xdr:nvSpPr>
      <xdr:spPr>
        <a:xfrm>
          <a:off x="2857500" y="1667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160520</xdr:rowOff>
    </xdr:from>
    <xdr:ext cx="534377" cy="259045"/>
    <xdr:sp macro="" textlink="">
      <xdr:nvSpPr>
        <xdr:cNvPr id="262" name="テキスト ボックス 261"/>
        <xdr:cNvSpPr txBox="1"/>
      </xdr:nvSpPr>
      <xdr:spPr>
        <a:xfrm>
          <a:off x="2641111" y="1644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83,162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90945</xdr:rowOff>
    </xdr:from>
    <xdr:to>
      <xdr:col>3</xdr:col>
      <xdr:colOff>3175</xdr:colOff>
      <xdr:row>98</xdr:row>
      <xdr:rowOff>21095</xdr:rowOff>
    </xdr:to>
    <xdr:sp macro="" textlink="">
      <xdr:nvSpPr>
        <xdr:cNvPr id="263" name="円/楕円 262"/>
        <xdr:cNvSpPr/>
      </xdr:nvSpPr>
      <xdr:spPr>
        <a:xfrm>
          <a:off x="1968500" y="167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37622</xdr:rowOff>
    </xdr:from>
    <xdr:ext cx="534377" cy="259045"/>
    <xdr:sp macro="" textlink="">
      <xdr:nvSpPr>
        <xdr:cNvPr id="264" name="テキスト ボックス 263"/>
        <xdr:cNvSpPr txBox="1"/>
      </xdr:nvSpPr>
      <xdr:spPr>
        <a:xfrm>
          <a:off x="1752111" y="1649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79,339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85434</xdr:rowOff>
    </xdr:from>
    <xdr:to>
      <xdr:col>1</xdr:col>
      <xdr:colOff>485775</xdr:colOff>
      <xdr:row>98</xdr:row>
      <xdr:rowOff>15584</xdr:rowOff>
    </xdr:to>
    <xdr:sp macro="" textlink="">
      <xdr:nvSpPr>
        <xdr:cNvPr id="265" name="円/楕円 264"/>
        <xdr:cNvSpPr/>
      </xdr:nvSpPr>
      <xdr:spPr>
        <a:xfrm>
          <a:off x="1079500" y="167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32111</xdr:rowOff>
    </xdr:from>
    <xdr:ext cx="534377" cy="259045"/>
    <xdr:sp macro="" textlink="">
      <xdr:nvSpPr>
        <xdr:cNvPr id="266" name="テキスト ボックス 265"/>
        <xdr:cNvSpPr txBox="1"/>
      </xdr:nvSpPr>
      <xdr:spPr>
        <a:xfrm>
          <a:off x="863111" y="1649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29353</xdr:rowOff>
    </xdr:from>
    <xdr:to>
      <xdr:col>15</xdr:col>
      <xdr:colOff>180975</xdr:colOff>
      <xdr:row>36</xdr:row>
      <xdr:rowOff>13999</xdr:rowOff>
    </xdr:to>
    <xdr:cxnSp macro="">
      <xdr:nvCxnSpPr>
        <xdr:cNvPr id="299" name="直線コネクタ 298"/>
        <xdr:cNvCxnSpPr/>
      </xdr:nvCxnSpPr>
      <xdr:spPr>
        <a:xfrm flipV="1">
          <a:off x="9639300" y="6030103"/>
          <a:ext cx="838200" cy="15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0"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13999</xdr:rowOff>
    </xdr:from>
    <xdr:to>
      <xdr:col>14</xdr:col>
      <xdr:colOff>28575</xdr:colOff>
      <xdr:row>36</xdr:row>
      <xdr:rowOff>17628</xdr:rowOff>
    </xdr:to>
    <xdr:cxnSp macro="">
      <xdr:nvCxnSpPr>
        <xdr:cNvPr id="302" name="直線コネクタ 301"/>
        <xdr:cNvCxnSpPr/>
      </xdr:nvCxnSpPr>
      <xdr:spPr>
        <a:xfrm flipV="1">
          <a:off x="8750300" y="6186199"/>
          <a:ext cx="889000" cy="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126525</xdr:rowOff>
    </xdr:from>
    <xdr:ext cx="534377" cy="259045"/>
    <xdr:sp macro="" textlink="">
      <xdr:nvSpPr>
        <xdr:cNvPr id="304" name="テキスト ボックス 303"/>
        <xdr:cNvSpPr txBox="1"/>
      </xdr:nvSpPr>
      <xdr:spPr>
        <a:xfrm>
          <a:off x="9372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10808</xdr:rowOff>
    </xdr:from>
    <xdr:to>
      <xdr:col>12</xdr:col>
      <xdr:colOff>511175</xdr:colOff>
      <xdr:row>36</xdr:row>
      <xdr:rowOff>17628</xdr:rowOff>
    </xdr:to>
    <xdr:cxnSp macro="">
      <xdr:nvCxnSpPr>
        <xdr:cNvPr id="305" name="直線コネクタ 304"/>
        <xdr:cNvCxnSpPr/>
      </xdr:nvCxnSpPr>
      <xdr:spPr>
        <a:xfrm>
          <a:off x="7861300" y="6183008"/>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150356</xdr:rowOff>
    </xdr:from>
    <xdr:ext cx="534377" cy="259045"/>
    <xdr:sp macro="" textlink="">
      <xdr:nvSpPr>
        <xdr:cNvPr id="307" name="テキスト ボックス 306"/>
        <xdr:cNvSpPr txBox="1"/>
      </xdr:nvSpPr>
      <xdr:spPr>
        <a:xfrm>
          <a:off x="8483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10808</xdr:rowOff>
    </xdr:from>
    <xdr:to>
      <xdr:col>11</xdr:col>
      <xdr:colOff>307975</xdr:colOff>
      <xdr:row>36</xdr:row>
      <xdr:rowOff>16789</xdr:rowOff>
    </xdr:to>
    <xdr:cxnSp macro="">
      <xdr:nvCxnSpPr>
        <xdr:cNvPr id="308" name="直線コネクタ 307"/>
        <xdr:cNvCxnSpPr/>
      </xdr:nvCxnSpPr>
      <xdr:spPr>
        <a:xfrm flipV="1">
          <a:off x="6972300" y="6183008"/>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157424</xdr:rowOff>
    </xdr:from>
    <xdr:ext cx="534377" cy="259045"/>
    <xdr:sp macro="" textlink="">
      <xdr:nvSpPr>
        <xdr:cNvPr id="310" name="テキスト ボックス 309"/>
        <xdr:cNvSpPr txBox="1"/>
      </xdr:nvSpPr>
      <xdr:spPr>
        <a:xfrm>
          <a:off x="7594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2" name="テキスト ボックス 311"/>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150003</xdr:rowOff>
    </xdr:from>
    <xdr:to>
      <xdr:col>15</xdr:col>
      <xdr:colOff>231775</xdr:colOff>
      <xdr:row>35</xdr:row>
      <xdr:rowOff>80153</xdr:rowOff>
    </xdr:to>
    <xdr:sp macro="" textlink="">
      <xdr:nvSpPr>
        <xdr:cNvPr id="318" name="円/楕円 317"/>
        <xdr:cNvSpPr/>
      </xdr:nvSpPr>
      <xdr:spPr>
        <a:xfrm>
          <a:off x="10426700" y="597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1430</xdr:rowOff>
    </xdr:from>
    <xdr:ext cx="534377" cy="259045"/>
    <xdr:sp macro="" textlink="">
      <xdr:nvSpPr>
        <xdr:cNvPr id="319" name="補助費等該当値テキスト"/>
        <xdr:cNvSpPr txBox="1"/>
      </xdr:nvSpPr>
      <xdr:spPr>
        <a:xfrm>
          <a:off x="10528300" y="583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83,585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134649</xdr:rowOff>
    </xdr:from>
    <xdr:to>
      <xdr:col>14</xdr:col>
      <xdr:colOff>79375</xdr:colOff>
      <xdr:row>36</xdr:row>
      <xdr:rowOff>64799</xdr:rowOff>
    </xdr:to>
    <xdr:sp macro="" textlink="">
      <xdr:nvSpPr>
        <xdr:cNvPr id="320" name="円/楕円 319"/>
        <xdr:cNvSpPr/>
      </xdr:nvSpPr>
      <xdr:spPr>
        <a:xfrm>
          <a:off x="9588500" y="613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81326</xdr:rowOff>
    </xdr:from>
    <xdr:ext cx="534377" cy="259045"/>
    <xdr:sp macro="" textlink="">
      <xdr:nvSpPr>
        <xdr:cNvPr id="321" name="テキスト ボックス 320"/>
        <xdr:cNvSpPr txBox="1"/>
      </xdr:nvSpPr>
      <xdr:spPr>
        <a:xfrm>
          <a:off x="9372111" y="591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67,197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138278</xdr:rowOff>
    </xdr:from>
    <xdr:to>
      <xdr:col>12</xdr:col>
      <xdr:colOff>561975</xdr:colOff>
      <xdr:row>36</xdr:row>
      <xdr:rowOff>68428</xdr:rowOff>
    </xdr:to>
    <xdr:sp macro="" textlink="">
      <xdr:nvSpPr>
        <xdr:cNvPr id="322" name="円/楕円 321"/>
        <xdr:cNvSpPr/>
      </xdr:nvSpPr>
      <xdr:spPr>
        <a:xfrm>
          <a:off x="8699500" y="613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84955</xdr:rowOff>
    </xdr:from>
    <xdr:ext cx="534377" cy="259045"/>
    <xdr:sp macro="" textlink="">
      <xdr:nvSpPr>
        <xdr:cNvPr id="323" name="テキスト ボックス 322"/>
        <xdr:cNvSpPr txBox="1"/>
      </xdr:nvSpPr>
      <xdr:spPr>
        <a:xfrm>
          <a:off x="8483111" y="591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66,816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131458</xdr:rowOff>
    </xdr:from>
    <xdr:to>
      <xdr:col>11</xdr:col>
      <xdr:colOff>358775</xdr:colOff>
      <xdr:row>36</xdr:row>
      <xdr:rowOff>61608</xdr:rowOff>
    </xdr:to>
    <xdr:sp macro="" textlink="">
      <xdr:nvSpPr>
        <xdr:cNvPr id="324" name="円/楕円 323"/>
        <xdr:cNvSpPr/>
      </xdr:nvSpPr>
      <xdr:spPr>
        <a:xfrm>
          <a:off x="7810500" y="613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78135</xdr:rowOff>
    </xdr:from>
    <xdr:ext cx="534377" cy="259045"/>
    <xdr:sp macro="" textlink="">
      <xdr:nvSpPr>
        <xdr:cNvPr id="325" name="テキスト ボックス 324"/>
        <xdr:cNvSpPr txBox="1"/>
      </xdr:nvSpPr>
      <xdr:spPr>
        <a:xfrm>
          <a:off x="7594111" y="590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67,532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137439</xdr:rowOff>
    </xdr:from>
    <xdr:to>
      <xdr:col>10</xdr:col>
      <xdr:colOff>155575</xdr:colOff>
      <xdr:row>36</xdr:row>
      <xdr:rowOff>67589</xdr:rowOff>
    </xdr:to>
    <xdr:sp macro="" textlink="">
      <xdr:nvSpPr>
        <xdr:cNvPr id="326" name="円/楕円 325"/>
        <xdr:cNvSpPr/>
      </xdr:nvSpPr>
      <xdr:spPr>
        <a:xfrm>
          <a:off x="6921500" y="61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84116</xdr:rowOff>
    </xdr:from>
    <xdr:ext cx="534377" cy="259045"/>
    <xdr:sp macro="" textlink="">
      <xdr:nvSpPr>
        <xdr:cNvPr id="327" name="テキスト ボックス 326"/>
        <xdr:cNvSpPr txBox="1"/>
      </xdr:nvSpPr>
      <xdr:spPr>
        <a:xfrm>
          <a:off x="6705111" y="591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170445</xdr:rowOff>
    </xdr:from>
    <xdr:to>
      <xdr:col>15</xdr:col>
      <xdr:colOff>180975</xdr:colOff>
      <xdr:row>58</xdr:row>
      <xdr:rowOff>96432</xdr:rowOff>
    </xdr:to>
    <xdr:cxnSp macro="">
      <xdr:nvCxnSpPr>
        <xdr:cNvPr id="354" name="直線コネクタ 353"/>
        <xdr:cNvCxnSpPr/>
      </xdr:nvCxnSpPr>
      <xdr:spPr>
        <a:xfrm>
          <a:off x="9639300" y="9943095"/>
          <a:ext cx="838200" cy="9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170445</xdr:rowOff>
    </xdr:from>
    <xdr:to>
      <xdr:col>14</xdr:col>
      <xdr:colOff>28575</xdr:colOff>
      <xdr:row>58</xdr:row>
      <xdr:rowOff>14181</xdr:rowOff>
    </xdr:to>
    <xdr:cxnSp macro="">
      <xdr:nvCxnSpPr>
        <xdr:cNvPr id="357" name="直線コネクタ 356"/>
        <xdr:cNvCxnSpPr/>
      </xdr:nvCxnSpPr>
      <xdr:spPr>
        <a:xfrm flipV="1">
          <a:off x="8750300" y="9943095"/>
          <a:ext cx="8890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84139</xdr:rowOff>
    </xdr:from>
    <xdr:ext cx="599010" cy="259045"/>
    <xdr:sp macro="" textlink="">
      <xdr:nvSpPr>
        <xdr:cNvPr id="359" name="テキスト ボックス 358"/>
        <xdr:cNvSpPr txBox="1"/>
      </xdr:nvSpPr>
      <xdr:spPr>
        <a:xfrm>
          <a:off x="9339794" y="1002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14181</xdr:rowOff>
    </xdr:from>
    <xdr:to>
      <xdr:col>12</xdr:col>
      <xdr:colOff>511175</xdr:colOff>
      <xdr:row>58</xdr:row>
      <xdr:rowOff>71532</xdr:rowOff>
    </xdr:to>
    <xdr:cxnSp macro="">
      <xdr:nvCxnSpPr>
        <xdr:cNvPr id="360" name="直線コネクタ 359"/>
        <xdr:cNvCxnSpPr/>
      </xdr:nvCxnSpPr>
      <xdr:spPr>
        <a:xfrm flipV="1">
          <a:off x="7861300" y="9958281"/>
          <a:ext cx="889000" cy="5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98452</xdr:rowOff>
    </xdr:from>
    <xdr:ext cx="534377" cy="259045"/>
    <xdr:sp macro="" textlink="">
      <xdr:nvSpPr>
        <xdr:cNvPr id="362" name="テキスト ボックス 361"/>
        <xdr:cNvSpPr txBox="1"/>
      </xdr:nvSpPr>
      <xdr:spPr>
        <a:xfrm>
          <a:off x="8483111" y="100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71532</xdr:rowOff>
    </xdr:from>
    <xdr:to>
      <xdr:col>11</xdr:col>
      <xdr:colOff>307975</xdr:colOff>
      <xdr:row>58</xdr:row>
      <xdr:rowOff>87306</xdr:rowOff>
    </xdr:to>
    <xdr:cxnSp macro="">
      <xdr:nvCxnSpPr>
        <xdr:cNvPr id="363" name="直線コネクタ 362"/>
        <xdr:cNvCxnSpPr/>
      </xdr:nvCxnSpPr>
      <xdr:spPr>
        <a:xfrm flipV="1">
          <a:off x="6972300" y="10015632"/>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45632</xdr:rowOff>
    </xdr:from>
    <xdr:to>
      <xdr:col>15</xdr:col>
      <xdr:colOff>231775</xdr:colOff>
      <xdr:row>58</xdr:row>
      <xdr:rowOff>147232</xdr:rowOff>
    </xdr:to>
    <xdr:sp macro="" textlink="">
      <xdr:nvSpPr>
        <xdr:cNvPr id="373" name="円/楕円 372"/>
        <xdr:cNvSpPr/>
      </xdr:nvSpPr>
      <xdr:spPr>
        <a:xfrm>
          <a:off x="10426700" y="99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160633</xdr:rowOff>
    </xdr:from>
    <xdr:ext cx="534377" cy="259045"/>
    <xdr:sp macro="" textlink="">
      <xdr:nvSpPr>
        <xdr:cNvPr id="374" name="普通建設事業費該当値テキスト"/>
        <xdr:cNvSpPr txBox="1"/>
      </xdr:nvSpPr>
      <xdr:spPr>
        <a:xfrm>
          <a:off x="10528300" y="99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47,318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119645</xdr:rowOff>
    </xdr:from>
    <xdr:to>
      <xdr:col>14</xdr:col>
      <xdr:colOff>79375</xdr:colOff>
      <xdr:row>58</xdr:row>
      <xdr:rowOff>49795</xdr:rowOff>
    </xdr:to>
    <xdr:sp macro="" textlink="">
      <xdr:nvSpPr>
        <xdr:cNvPr id="375" name="円/楕円 374"/>
        <xdr:cNvSpPr/>
      </xdr:nvSpPr>
      <xdr:spPr>
        <a:xfrm>
          <a:off x="9588500" y="989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66322</xdr:rowOff>
    </xdr:from>
    <xdr:ext cx="599010" cy="259045"/>
    <xdr:sp macro="" textlink="">
      <xdr:nvSpPr>
        <xdr:cNvPr id="376" name="テキスト ボックス 375"/>
        <xdr:cNvSpPr txBox="1"/>
      </xdr:nvSpPr>
      <xdr:spPr>
        <a:xfrm>
          <a:off x="9339794" y="966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153,877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134831</xdr:rowOff>
    </xdr:from>
    <xdr:to>
      <xdr:col>12</xdr:col>
      <xdr:colOff>561975</xdr:colOff>
      <xdr:row>58</xdr:row>
      <xdr:rowOff>64981</xdr:rowOff>
    </xdr:to>
    <xdr:sp macro="" textlink="">
      <xdr:nvSpPr>
        <xdr:cNvPr id="377" name="円/楕円 376"/>
        <xdr:cNvSpPr/>
      </xdr:nvSpPr>
      <xdr:spPr>
        <a:xfrm>
          <a:off x="8699500" y="990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81508</xdr:rowOff>
    </xdr:from>
    <xdr:ext cx="599010" cy="259045"/>
    <xdr:sp macro="" textlink="">
      <xdr:nvSpPr>
        <xdr:cNvPr id="378" name="テキスト ボックス 377"/>
        <xdr:cNvSpPr txBox="1"/>
      </xdr:nvSpPr>
      <xdr:spPr>
        <a:xfrm>
          <a:off x="8450794" y="968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137,269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20732</xdr:rowOff>
    </xdr:from>
    <xdr:to>
      <xdr:col>11</xdr:col>
      <xdr:colOff>358775</xdr:colOff>
      <xdr:row>58</xdr:row>
      <xdr:rowOff>122332</xdr:rowOff>
    </xdr:to>
    <xdr:sp macro="" textlink="">
      <xdr:nvSpPr>
        <xdr:cNvPr id="379" name="円/楕円 378"/>
        <xdr:cNvSpPr/>
      </xdr:nvSpPr>
      <xdr:spPr>
        <a:xfrm>
          <a:off x="7810500" y="996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113459</xdr:rowOff>
    </xdr:from>
    <xdr:ext cx="534377" cy="259045"/>
    <xdr:sp macro="" textlink="">
      <xdr:nvSpPr>
        <xdr:cNvPr id="380" name="テキスト ボックス 379"/>
        <xdr:cNvSpPr txBox="1"/>
      </xdr:nvSpPr>
      <xdr:spPr>
        <a:xfrm>
          <a:off x="7594111" y="1005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74,549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36506</xdr:rowOff>
    </xdr:from>
    <xdr:to>
      <xdr:col>10</xdr:col>
      <xdr:colOff>155575</xdr:colOff>
      <xdr:row>58</xdr:row>
      <xdr:rowOff>138106</xdr:rowOff>
    </xdr:to>
    <xdr:sp macro="" textlink="">
      <xdr:nvSpPr>
        <xdr:cNvPr id="381" name="円/楕円 380"/>
        <xdr:cNvSpPr/>
      </xdr:nvSpPr>
      <xdr:spPr>
        <a:xfrm>
          <a:off x="6921500" y="998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129233</xdr:rowOff>
    </xdr:from>
    <xdr:ext cx="534377" cy="259045"/>
    <xdr:sp macro="" textlink="">
      <xdr:nvSpPr>
        <xdr:cNvPr id="382" name="テキスト ボックス 381"/>
        <xdr:cNvSpPr txBox="1"/>
      </xdr:nvSpPr>
      <xdr:spPr>
        <a:xfrm>
          <a:off x="6705111" y="1007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135285</xdr:rowOff>
    </xdr:from>
    <xdr:to>
      <xdr:col>15</xdr:col>
      <xdr:colOff>180975</xdr:colOff>
      <xdr:row>79</xdr:row>
      <xdr:rowOff>34015</xdr:rowOff>
    </xdr:to>
    <xdr:cxnSp macro="">
      <xdr:nvCxnSpPr>
        <xdr:cNvPr id="411" name="直線コネクタ 410"/>
        <xdr:cNvCxnSpPr/>
      </xdr:nvCxnSpPr>
      <xdr:spPr>
        <a:xfrm>
          <a:off x="9639300" y="13508385"/>
          <a:ext cx="8382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20147</xdr:rowOff>
    </xdr:from>
    <xdr:ext cx="534377" cy="259045"/>
    <xdr:sp macro="" textlink="">
      <xdr:nvSpPr>
        <xdr:cNvPr id="415" name="テキスト ボックス 414"/>
        <xdr:cNvSpPr txBox="1"/>
      </xdr:nvSpPr>
      <xdr:spPr>
        <a:xfrm>
          <a:off x="9372111" y="135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154665</xdr:rowOff>
    </xdr:from>
    <xdr:to>
      <xdr:col>15</xdr:col>
      <xdr:colOff>231775</xdr:colOff>
      <xdr:row>79</xdr:row>
      <xdr:rowOff>84815</xdr:rowOff>
    </xdr:to>
    <xdr:sp macro="" textlink="">
      <xdr:nvSpPr>
        <xdr:cNvPr id="421" name="円/楕円 420"/>
        <xdr:cNvSpPr/>
      </xdr:nvSpPr>
      <xdr:spPr>
        <a:xfrm>
          <a:off x="10426700" y="1352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92192</xdr:rowOff>
    </xdr:from>
    <xdr:ext cx="469744" cy="259045"/>
    <xdr:sp macro="" textlink="">
      <xdr:nvSpPr>
        <xdr:cNvPr id="422" name="普通建設事業費 （ うち新規整備　）該当値テキスト"/>
        <xdr:cNvSpPr txBox="1"/>
      </xdr:nvSpPr>
      <xdr:spPr>
        <a:xfrm>
          <a:off x="10528300" y="1346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84485</xdr:rowOff>
    </xdr:from>
    <xdr:to>
      <xdr:col>14</xdr:col>
      <xdr:colOff>79375</xdr:colOff>
      <xdr:row>79</xdr:row>
      <xdr:rowOff>14635</xdr:rowOff>
    </xdr:to>
    <xdr:sp macro="" textlink="">
      <xdr:nvSpPr>
        <xdr:cNvPr id="423" name="円/楕円 422"/>
        <xdr:cNvSpPr/>
      </xdr:nvSpPr>
      <xdr:spPr>
        <a:xfrm>
          <a:off x="9588500" y="1345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31162</xdr:rowOff>
    </xdr:from>
    <xdr:ext cx="534377" cy="259045"/>
    <xdr:sp macro="" textlink="">
      <xdr:nvSpPr>
        <xdr:cNvPr id="424" name="テキスト ボックス 423"/>
        <xdr:cNvSpPr txBox="1"/>
      </xdr:nvSpPr>
      <xdr:spPr>
        <a:xfrm>
          <a:off x="9372111" y="132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52375</xdr:rowOff>
    </xdr:from>
    <xdr:to>
      <xdr:col>15</xdr:col>
      <xdr:colOff>180975</xdr:colOff>
      <xdr:row>97</xdr:row>
      <xdr:rowOff>142946</xdr:rowOff>
    </xdr:to>
    <xdr:cxnSp macro="">
      <xdr:nvCxnSpPr>
        <xdr:cNvPr id="453" name="直線コネクタ 452"/>
        <xdr:cNvCxnSpPr/>
      </xdr:nvCxnSpPr>
      <xdr:spPr>
        <a:xfrm>
          <a:off x="9639300" y="16511575"/>
          <a:ext cx="838200" cy="26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57" name="テキスト ボックス 456"/>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92146</xdr:rowOff>
    </xdr:from>
    <xdr:to>
      <xdr:col>15</xdr:col>
      <xdr:colOff>231775</xdr:colOff>
      <xdr:row>98</xdr:row>
      <xdr:rowOff>22296</xdr:rowOff>
    </xdr:to>
    <xdr:sp macro="" textlink="">
      <xdr:nvSpPr>
        <xdr:cNvPr id="463" name="円/楕円 462"/>
        <xdr:cNvSpPr/>
      </xdr:nvSpPr>
      <xdr:spPr>
        <a:xfrm>
          <a:off x="10426700" y="167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115023</xdr:rowOff>
    </xdr:from>
    <xdr:ext cx="534377" cy="259045"/>
    <xdr:sp macro="" textlink="">
      <xdr:nvSpPr>
        <xdr:cNvPr id="464" name="普通建設事業費 （ うち更新整備　）該当値テキスト"/>
        <xdr:cNvSpPr txBox="1"/>
      </xdr:nvSpPr>
      <xdr:spPr>
        <a:xfrm>
          <a:off x="10528300" y="1657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32,074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1575</xdr:rowOff>
    </xdr:from>
    <xdr:to>
      <xdr:col>14</xdr:col>
      <xdr:colOff>79375</xdr:colOff>
      <xdr:row>96</xdr:row>
      <xdr:rowOff>103175</xdr:rowOff>
    </xdr:to>
    <xdr:sp macro="" textlink="">
      <xdr:nvSpPr>
        <xdr:cNvPr id="465" name="円/楕円 464"/>
        <xdr:cNvSpPr/>
      </xdr:nvSpPr>
      <xdr:spPr>
        <a:xfrm>
          <a:off x="9588500" y="164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119702</xdr:rowOff>
    </xdr:from>
    <xdr:ext cx="534377" cy="259045"/>
    <xdr:sp macro="" textlink="">
      <xdr:nvSpPr>
        <xdr:cNvPr id="466" name="テキスト ボックス 465"/>
        <xdr:cNvSpPr txBox="1"/>
      </xdr:nvSpPr>
      <xdr:spPr>
        <a:xfrm>
          <a:off x="9372111" y="162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139028</xdr:rowOff>
    </xdr:from>
    <xdr:to>
      <xdr:col>23</xdr:col>
      <xdr:colOff>517525</xdr:colOff>
      <xdr:row>38</xdr:row>
      <xdr:rowOff>139700</xdr:rowOff>
    </xdr:to>
    <xdr:cxnSp macro="">
      <xdr:nvCxnSpPr>
        <xdr:cNvPr id="493" name="直線コネクタ 492"/>
        <xdr:cNvCxnSpPr/>
      </xdr:nvCxnSpPr>
      <xdr:spPr>
        <a:xfrm flipV="1">
          <a:off x="15481300" y="6654128"/>
          <a:ext cx="8382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137354</xdr:rowOff>
    </xdr:from>
    <xdr:to>
      <xdr:col>22</xdr:col>
      <xdr:colOff>365125</xdr:colOff>
      <xdr:row>38</xdr:row>
      <xdr:rowOff>139700</xdr:rowOff>
    </xdr:to>
    <xdr:cxnSp macro="">
      <xdr:nvCxnSpPr>
        <xdr:cNvPr id="496" name="直線コネクタ 495"/>
        <xdr:cNvCxnSpPr/>
      </xdr:nvCxnSpPr>
      <xdr:spPr>
        <a:xfrm>
          <a:off x="14592300" y="6652454"/>
          <a:ext cx="889000" cy="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135365</xdr:rowOff>
    </xdr:from>
    <xdr:to>
      <xdr:col>21</xdr:col>
      <xdr:colOff>161925</xdr:colOff>
      <xdr:row>38</xdr:row>
      <xdr:rowOff>137354</xdr:rowOff>
    </xdr:to>
    <xdr:cxnSp macro="">
      <xdr:nvCxnSpPr>
        <xdr:cNvPr id="499" name="直線コネクタ 498"/>
        <xdr:cNvCxnSpPr/>
      </xdr:nvCxnSpPr>
      <xdr:spPr>
        <a:xfrm>
          <a:off x="13703300" y="6650465"/>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131521</xdr:rowOff>
    </xdr:from>
    <xdr:to>
      <xdr:col>19</xdr:col>
      <xdr:colOff>644525</xdr:colOff>
      <xdr:row>38</xdr:row>
      <xdr:rowOff>135365</xdr:rowOff>
    </xdr:to>
    <xdr:cxnSp macro="">
      <xdr:nvCxnSpPr>
        <xdr:cNvPr id="502" name="直線コネクタ 501"/>
        <xdr:cNvCxnSpPr/>
      </xdr:nvCxnSpPr>
      <xdr:spPr>
        <a:xfrm>
          <a:off x="12814300" y="6646621"/>
          <a:ext cx="889000" cy="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88228</xdr:rowOff>
    </xdr:from>
    <xdr:to>
      <xdr:col>23</xdr:col>
      <xdr:colOff>568325</xdr:colOff>
      <xdr:row>39</xdr:row>
      <xdr:rowOff>18378</xdr:rowOff>
    </xdr:to>
    <xdr:sp macro="" textlink="">
      <xdr:nvSpPr>
        <xdr:cNvPr id="512" name="円/楕円 511"/>
        <xdr:cNvSpPr/>
      </xdr:nvSpPr>
      <xdr:spPr>
        <a:xfrm>
          <a:off x="16268700" y="66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378565" cy="259045"/>
    <xdr:sp macro="" textlink="">
      <xdr:nvSpPr>
        <xdr:cNvPr id="513" name="災害復旧事業費該当値テキスト"/>
        <xdr:cNvSpPr txBox="1"/>
      </xdr:nvSpPr>
      <xdr:spPr>
        <a:xfrm>
          <a:off x="16370300" y="6559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4" name="円/楕円 51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5" name="テキスト ボックス 514"/>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86554</xdr:rowOff>
    </xdr:from>
    <xdr:to>
      <xdr:col>21</xdr:col>
      <xdr:colOff>212725</xdr:colOff>
      <xdr:row>39</xdr:row>
      <xdr:rowOff>16704</xdr:rowOff>
    </xdr:to>
    <xdr:sp macro="" textlink="">
      <xdr:nvSpPr>
        <xdr:cNvPr id="516" name="円/楕円 515"/>
        <xdr:cNvSpPr/>
      </xdr:nvSpPr>
      <xdr:spPr>
        <a:xfrm>
          <a:off x="14541500" y="660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7831</xdr:rowOff>
    </xdr:from>
    <xdr:ext cx="378565" cy="259045"/>
    <xdr:sp macro="" textlink="">
      <xdr:nvSpPr>
        <xdr:cNvPr id="517" name="テキスト ボックス 516"/>
        <xdr:cNvSpPr txBox="1"/>
      </xdr:nvSpPr>
      <xdr:spPr>
        <a:xfrm>
          <a:off x="14403017" y="6694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84565</xdr:rowOff>
    </xdr:from>
    <xdr:to>
      <xdr:col>20</xdr:col>
      <xdr:colOff>9525</xdr:colOff>
      <xdr:row>39</xdr:row>
      <xdr:rowOff>14715</xdr:rowOff>
    </xdr:to>
    <xdr:sp macro="" textlink="">
      <xdr:nvSpPr>
        <xdr:cNvPr id="518" name="円/楕円 517"/>
        <xdr:cNvSpPr/>
      </xdr:nvSpPr>
      <xdr:spPr>
        <a:xfrm>
          <a:off x="13652500" y="659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5842</xdr:rowOff>
    </xdr:from>
    <xdr:ext cx="378565" cy="259045"/>
    <xdr:sp macro="" textlink="">
      <xdr:nvSpPr>
        <xdr:cNvPr id="519" name="テキスト ボックス 518"/>
        <xdr:cNvSpPr txBox="1"/>
      </xdr:nvSpPr>
      <xdr:spPr>
        <a:xfrm>
          <a:off x="13514017" y="6692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80721</xdr:rowOff>
    </xdr:from>
    <xdr:to>
      <xdr:col>18</xdr:col>
      <xdr:colOff>492125</xdr:colOff>
      <xdr:row>39</xdr:row>
      <xdr:rowOff>10871</xdr:rowOff>
    </xdr:to>
    <xdr:sp macro="" textlink="">
      <xdr:nvSpPr>
        <xdr:cNvPr id="520" name="円/楕円 519"/>
        <xdr:cNvSpPr/>
      </xdr:nvSpPr>
      <xdr:spPr>
        <a:xfrm>
          <a:off x="12763500" y="659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1998</xdr:rowOff>
    </xdr:from>
    <xdr:ext cx="469744" cy="259045"/>
    <xdr:sp macro="" textlink="">
      <xdr:nvSpPr>
        <xdr:cNvPr id="521" name="テキスト ボックス 520"/>
        <xdr:cNvSpPr txBox="1"/>
      </xdr:nvSpPr>
      <xdr:spPr>
        <a:xfrm>
          <a:off x="12579427" y="668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34125</xdr:rowOff>
    </xdr:from>
    <xdr:to>
      <xdr:col>23</xdr:col>
      <xdr:colOff>517525</xdr:colOff>
      <xdr:row>78</xdr:row>
      <xdr:rowOff>38091</xdr:rowOff>
    </xdr:to>
    <xdr:cxnSp macro="">
      <xdr:nvCxnSpPr>
        <xdr:cNvPr id="605" name="直線コネクタ 604"/>
        <xdr:cNvCxnSpPr/>
      </xdr:nvCxnSpPr>
      <xdr:spPr>
        <a:xfrm>
          <a:off x="15481300" y="13407225"/>
          <a:ext cx="838200" cy="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32460</xdr:rowOff>
    </xdr:from>
    <xdr:to>
      <xdr:col>22</xdr:col>
      <xdr:colOff>365125</xdr:colOff>
      <xdr:row>78</xdr:row>
      <xdr:rowOff>34125</xdr:rowOff>
    </xdr:to>
    <xdr:cxnSp macro="">
      <xdr:nvCxnSpPr>
        <xdr:cNvPr id="608" name="直線コネクタ 607"/>
        <xdr:cNvCxnSpPr/>
      </xdr:nvCxnSpPr>
      <xdr:spPr>
        <a:xfrm>
          <a:off x="14592300" y="13405560"/>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23034</xdr:rowOff>
    </xdr:from>
    <xdr:to>
      <xdr:col>21</xdr:col>
      <xdr:colOff>161925</xdr:colOff>
      <xdr:row>78</xdr:row>
      <xdr:rowOff>32460</xdr:rowOff>
    </xdr:to>
    <xdr:cxnSp macro="">
      <xdr:nvCxnSpPr>
        <xdr:cNvPr id="611" name="直線コネクタ 610"/>
        <xdr:cNvCxnSpPr/>
      </xdr:nvCxnSpPr>
      <xdr:spPr>
        <a:xfrm>
          <a:off x="13703300" y="13396134"/>
          <a:ext cx="889000" cy="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14080</xdr:rowOff>
    </xdr:from>
    <xdr:to>
      <xdr:col>19</xdr:col>
      <xdr:colOff>644525</xdr:colOff>
      <xdr:row>78</xdr:row>
      <xdr:rowOff>23034</xdr:rowOff>
    </xdr:to>
    <xdr:cxnSp macro="">
      <xdr:nvCxnSpPr>
        <xdr:cNvPr id="614" name="直線コネクタ 613"/>
        <xdr:cNvCxnSpPr/>
      </xdr:nvCxnSpPr>
      <xdr:spPr>
        <a:xfrm>
          <a:off x="12814300" y="13387180"/>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6" name="テキスト ボックス 615"/>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158741</xdr:rowOff>
    </xdr:from>
    <xdr:to>
      <xdr:col>23</xdr:col>
      <xdr:colOff>568325</xdr:colOff>
      <xdr:row>78</xdr:row>
      <xdr:rowOff>88891</xdr:rowOff>
    </xdr:to>
    <xdr:sp macro="" textlink="">
      <xdr:nvSpPr>
        <xdr:cNvPr id="624" name="円/楕円 623"/>
        <xdr:cNvSpPr/>
      </xdr:nvSpPr>
      <xdr:spPr>
        <a:xfrm>
          <a:off x="16268700" y="1336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73668</xdr:rowOff>
    </xdr:from>
    <xdr:ext cx="534377" cy="259045"/>
    <xdr:sp macro="" textlink="">
      <xdr:nvSpPr>
        <xdr:cNvPr id="625" name="公債費該当値テキスト"/>
        <xdr:cNvSpPr txBox="1"/>
      </xdr:nvSpPr>
      <xdr:spPr>
        <a:xfrm>
          <a:off x="16370300" y="1327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46,669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154775</xdr:rowOff>
    </xdr:from>
    <xdr:to>
      <xdr:col>22</xdr:col>
      <xdr:colOff>415925</xdr:colOff>
      <xdr:row>78</xdr:row>
      <xdr:rowOff>84925</xdr:rowOff>
    </xdr:to>
    <xdr:sp macro="" textlink="">
      <xdr:nvSpPr>
        <xdr:cNvPr id="626" name="円/楕円 625"/>
        <xdr:cNvSpPr/>
      </xdr:nvSpPr>
      <xdr:spPr>
        <a:xfrm>
          <a:off x="15430500" y="133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76052</xdr:rowOff>
    </xdr:from>
    <xdr:ext cx="534377" cy="259045"/>
    <xdr:sp macro="" textlink="">
      <xdr:nvSpPr>
        <xdr:cNvPr id="627" name="テキスト ボックス 626"/>
        <xdr:cNvSpPr txBox="1"/>
      </xdr:nvSpPr>
      <xdr:spPr>
        <a:xfrm>
          <a:off x="15214111" y="1344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153110</xdr:rowOff>
    </xdr:from>
    <xdr:to>
      <xdr:col>21</xdr:col>
      <xdr:colOff>212725</xdr:colOff>
      <xdr:row>78</xdr:row>
      <xdr:rowOff>83260</xdr:rowOff>
    </xdr:to>
    <xdr:sp macro="" textlink="">
      <xdr:nvSpPr>
        <xdr:cNvPr id="628" name="円/楕円 627"/>
        <xdr:cNvSpPr/>
      </xdr:nvSpPr>
      <xdr:spPr>
        <a:xfrm>
          <a:off x="14541500" y="1335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74387</xdr:rowOff>
    </xdr:from>
    <xdr:ext cx="534377" cy="259045"/>
    <xdr:sp macro="" textlink="">
      <xdr:nvSpPr>
        <xdr:cNvPr id="629" name="テキスト ボックス 628"/>
        <xdr:cNvSpPr txBox="1"/>
      </xdr:nvSpPr>
      <xdr:spPr>
        <a:xfrm>
          <a:off x="14325111" y="1344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48,147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143684</xdr:rowOff>
    </xdr:from>
    <xdr:to>
      <xdr:col>20</xdr:col>
      <xdr:colOff>9525</xdr:colOff>
      <xdr:row>78</xdr:row>
      <xdr:rowOff>73834</xdr:rowOff>
    </xdr:to>
    <xdr:sp macro="" textlink="">
      <xdr:nvSpPr>
        <xdr:cNvPr id="630" name="円/楕円 629"/>
        <xdr:cNvSpPr/>
      </xdr:nvSpPr>
      <xdr:spPr>
        <a:xfrm>
          <a:off x="13652500" y="1334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64961</xdr:rowOff>
    </xdr:from>
    <xdr:ext cx="534377" cy="259045"/>
    <xdr:sp macro="" textlink="">
      <xdr:nvSpPr>
        <xdr:cNvPr id="631" name="テキスト ボックス 630"/>
        <xdr:cNvSpPr txBox="1"/>
      </xdr:nvSpPr>
      <xdr:spPr>
        <a:xfrm>
          <a:off x="13436111" y="1343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50,621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134730</xdr:rowOff>
    </xdr:from>
    <xdr:to>
      <xdr:col>18</xdr:col>
      <xdr:colOff>492125</xdr:colOff>
      <xdr:row>78</xdr:row>
      <xdr:rowOff>64880</xdr:rowOff>
    </xdr:to>
    <xdr:sp macro="" textlink="">
      <xdr:nvSpPr>
        <xdr:cNvPr id="632" name="円/楕円 631"/>
        <xdr:cNvSpPr/>
      </xdr:nvSpPr>
      <xdr:spPr>
        <a:xfrm>
          <a:off x="12763500" y="133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56007</xdr:rowOff>
    </xdr:from>
    <xdr:ext cx="534377" cy="259045"/>
    <xdr:sp macro="" textlink="">
      <xdr:nvSpPr>
        <xdr:cNvPr id="633" name="テキスト ボックス 632"/>
        <xdr:cNvSpPr txBox="1"/>
      </xdr:nvSpPr>
      <xdr:spPr>
        <a:xfrm>
          <a:off x="12547111" y="1342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105124</xdr:rowOff>
    </xdr:from>
    <xdr:to>
      <xdr:col>23</xdr:col>
      <xdr:colOff>517525</xdr:colOff>
      <xdr:row>98</xdr:row>
      <xdr:rowOff>109483</xdr:rowOff>
    </xdr:to>
    <xdr:cxnSp macro="">
      <xdr:nvCxnSpPr>
        <xdr:cNvPr id="660" name="直線コネクタ 659"/>
        <xdr:cNvCxnSpPr/>
      </xdr:nvCxnSpPr>
      <xdr:spPr>
        <a:xfrm>
          <a:off x="15481300" y="16907224"/>
          <a:ext cx="8382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105124</xdr:rowOff>
    </xdr:from>
    <xdr:to>
      <xdr:col>22</xdr:col>
      <xdr:colOff>365125</xdr:colOff>
      <xdr:row>98</xdr:row>
      <xdr:rowOff>116920</xdr:rowOff>
    </xdr:to>
    <xdr:cxnSp macro="">
      <xdr:nvCxnSpPr>
        <xdr:cNvPr id="663" name="直線コネクタ 662"/>
        <xdr:cNvCxnSpPr/>
      </xdr:nvCxnSpPr>
      <xdr:spPr>
        <a:xfrm flipV="1">
          <a:off x="14592300" y="16907224"/>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116920</xdr:rowOff>
    </xdr:from>
    <xdr:to>
      <xdr:col>21</xdr:col>
      <xdr:colOff>161925</xdr:colOff>
      <xdr:row>98</xdr:row>
      <xdr:rowOff>117362</xdr:rowOff>
    </xdr:to>
    <xdr:cxnSp macro="">
      <xdr:nvCxnSpPr>
        <xdr:cNvPr id="666" name="直線コネクタ 665"/>
        <xdr:cNvCxnSpPr/>
      </xdr:nvCxnSpPr>
      <xdr:spPr>
        <a:xfrm flipV="1">
          <a:off x="13703300" y="16919020"/>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117362</xdr:rowOff>
    </xdr:from>
    <xdr:to>
      <xdr:col>19</xdr:col>
      <xdr:colOff>644525</xdr:colOff>
      <xdr:row>98</xdr:row>
      <xdr:rowOff>132076</xdr:rowOff>
    </xdr:to>
    <xdr:cxnSp macro="">
      <xdr:nvCxnSpPr>
        <xdr:cNvPr id="669" name="直線コネクタ 668"/>
        <xdr:cNvCxnSpPr/>
      </xdr:nvCxnSpPr>
      <xdr:spPr>
        <a:xfrm flipV="1">
          <a:off x="12814300" y="16919462"/>
          <a:ext cx="889000" cy="1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58683</xdr:rowOff>
    </xdr:from>
    <xdr:to>
      <xdr:col>23</xdr:col>
      <xdr:colOff>568325</xdr:colOff>
      <xdr:row>98</xdr:row>
      <xdr:rowOff>160283</xdr:rowOff>
    </xdr:to>
    <xdr:sp macro="" textlink="">
      <xdr:nvSpPr>
        <xdr:cNvPr id="679" name="円/楕円 678"/>
        <xdr:cNvSpPr/>
      </xdr:nvSpPr>
      <xdr:spPr>
        <a:xfrm>
          <a:off x="16268700" y="1686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21222</xdr:rowOff>
    </xdr:from>
    <xdr:ext cx="534377" cy="259045"/>
    <xdr:sp macro="" textlink="">
      <xdr:nvSpPr>
        <xdr:cNvPr id="680" name="積立金該当値テキスト"/>
        <xdr:cNvSpPr txBox="1"/>
      </xdr:nvSpPr>
      <xdr:spPr>
        <a:xfrm>
          <a:off x="16370300" y="168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54324</xdr:rowOff>
    </xdr:from>
    <xdr:to>
      <xdr:col>22</xdr:col>
      <xdr:colOff>415925</xdr:colOff>
      <xdr:row>98</xdr:row>
      <xdr:rowOff>155924</xdr:rowOff>
    </xdr:to>
    <xdr:sp macro="" textlink="">
      <xdr:nvSpPr>
        <xdr:cNvPr id="681" name="円/楕円 680"/>
        <xdr:cNvSpPr/>
      </xdr:nvSpPr>
      <xdr:spPr>
        <a:xfrm>
          <a:off x="15430500" y="1685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147051</xdr:rowOff>
    </xdr:from>
    <xdr:ext cx="534377" cy="259045"/>
    <xdr:sp macro="" textlink="">
      <xdr:nvSpPr>
        <xdr:cNvPr id="682" name="テキスト ボックス 681"/>
        <xdr:cNvSpPr txBox="1"/>
      </xdr:nvSpPr>
      <xdr:spPr>
        <a:xfrm>
          <a:off x="15214111" y="1694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66120</xdr:rowOff>
    </xdr:from>
    <xdr:to>
      <xdr:col>21</xdr:col>
      <xdr:colOff>212725</xdr:colOff>
      <xdr:row>98</xdr:row>
      <xdr:rowOff>167720</xdr:rowOff>
    </xdr:to>
    <xdr:sp macro="" textlink="">
      <xdr:nvSpPr>
        <xdr:cNvPr id="683" name="円/楕円 682"/>
        <xdr:cNvSpPr/>
      </xdr:nvSpPr>
      <xdr:spPr>
        <a:xfrm>
          <a:off x="14541500" y="1686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158847</xdr:rowOff>
    </xdr:from>
    <xdr:ext cx="469744" cy="259045"/>
    <xdr:sp macro="" textlink="">
      <xdr:nvSpPr>
        <xdr:cNvPr id="684" name="テキスト ボックス 683"/>
        <xdr:cNvSpPr txBox="1"/>
      </xdr:nvSpPr>
      <xdr:spPr>
        <a:xfrm>
          <a:off x="14357427" y="1696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66562</xdr:rowOff>
    </xdr:from>
    <xdr:to>
      <xdr:col>20</xdr:col>
      <xdr:colOff>9525</xdr:colOff>
      <xdr:row>98</xdr:row>
      <xdr:rowOff>168162</xdr:rowOff>
    </xdr:to>
    <xdr:sp macro="" textlink="">
      <xdr:nvSpPr>
        <xdr:cNvPr id="685" name="円/楕円 684"/>
        <xdr:cNvSpPr/>
      </xdr:nvSpPr>
      <xdr:spPr>
        <a:xfrm>
          <a:off x="13652500" y="1686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159289</xdr:rowOff>
    </xdr:from>
    <xdr:ext cx="469744" cy="259045"/>
    <xdr:sp macro="" textlink="">
      <xdr:nvSpPr>
        <xdr:cNvPr id="686" name="テキスト ボックス 685"/>
        <xdr:cNvSpPr txBox="1"/>
      </xdr:nvSpPr>
      <xdr:spPr>
        <a:xfrm>
          <a:off x="13468427" y="1696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81276</xdr:rowOff>
    </xdr:from>
    <xdr:to>
      <xdr:col>18</xdr:col>
      <xdr:colOff>492125</xdr:colOff>
      <xdr:row>99</xdr:row>
      <xdr:rowOff>11426</xdr:rowOff>
    </xdr:to>
    <xdr:sp macro="" textlink="">
      <xdr:nvSpPr>
        <xdr:cNvPr id="687" name="円/楕円 686"/>
        <xdr:cNvSpPr/>
      </xdr:nvSpPr>
      <xdr:spPr>
        <a:xfrm>
          <a:off x="12763500" y="168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2553</xdr:rowOff>
    </xdr:from>
    <xdr:ext cx="469744" cy="259045"/>
    <xdr:sp macro="" textlink="">
      <xdr:nvSpPr>
        <xdr:cNvPr id="688" name="テキスト ボックス 687"/>
        <xdr:cNvSpPr txBox="1"/>
      </xdr:nvSpPr>
      <xdr:spPr>
        <a:xfrm>
          <a:off x="12579427" y="169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133710</xdr:rowOff>
    </xdr:from>
    <xdr:to>
      <xdr:col>32</xdr:col>
      <xdr:colOff>187325</xdr:colOff>
      <xdr:row>38</xdr:row>
      <xdr:rowOff>139700</xdr:rowOff>
    </xdr:to>
    <xdr:cxnSp macro="">
      <xdr:nvCxnSpPr>
        <xdr:cNvPr id="715" name="直線コネクタ 714"/>
        <xdr:cNvCxnSpPr/>
      </xdr:nvCxnSpPr>
      <xdr:spPr>
        <a:xfrm flipV="1">
          <a:off x="21323300" y="6648810"/>
          <a:ext cx="8382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8" name="直線コネクタ 71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1" name="直線コネクタ 72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4" name="直線コネクタ 72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82910</xdr:rowOff>
    </xdr:from>
    <xdr:to>
      <xdr:col>32</xdr:col>
      <xdr:colOff>238125</xdr:colOff>
      <xdr:row>39</xdr:row>
      <xdr:rowOff>13060</xdr:rowOff>
    </xdr:to>
    <xdr:sp macro="" textlink="">
      <xdr:nvSpPr>
        <xdr:cNvPr id="734" name="円/楕円 733"/>
        <xdr:cNvSpPr/>
      </xdr:nvSpPr>
      <xdr:spPr>
        <a:xfrm>
          <a:off x="22110700" y="65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169287</xdr:rowOff>
    </xdr:from>
    <xdr:ext cx="378565" cy="259045"/>
    <xdr:sp macro="" textlink="">
      <xdr:nvSpPr>
        <xdr:cNvPr id="735" name="投資及び出資金該当値テキスト"/>
        <xdr:cNvSpPr txBox="1"/>
      </xdr:nvSpPr>
      <xdr:spPr>
        <a:xfrm>
          <a:off x="22212300" y="6512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6" name="円/楕円 73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7" name="テキスト ボックス 73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8" name="円/楕円 73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9" name="テキスト ボックス 73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0" name="円/楕円 73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1" name="テキスト ボックス 74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2" name="円/楕円 74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3" name="テキスト ボックス 74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27591</xdr:rowOff>
    </xdr:from>
    <xdr:to>
      <xdr:col>32</xdr:col>
      <xdr:colOff>187325</xdr:colOff>
      <xdr:row>59</xdr:row>
      <xdr:rowOff>28277</xdr:rowOff>
    </xdr:to>
    <xdr:cxnSp macro="">
      <xdr:nvCxnSpPr>
        <xdr:cNvPr id="772" name="直線コネクタ 771"/>
        <xdr:cNvCxnSpPr/>
      </xdr:nvCxnSpPr>
      <xdr:spPr>
        <a:xfrm>
          <a:off x="21323300" y="10143141"/>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26867</xdr:rowOff>
    </xdr:from>
    <xdr:to>
      <xdr:col>31</xdr:col>
      <xdr:colOff>34925</xdr:colOff>
      <xdr:row>59</xdr:row>
      <xdr:rowOff>27591</xdr:rowOff>
    </xdr:to>
    <xdr:cxnSp macro="">
      <xdr:nvCxnSpPr>
        <xdr:cNvPr id="775" name="直線コネクタ 774"/>
        <xdr:cNvCxnSpPr/>
      </xdr:nvCxnSpPr>
      <xdr:spPr>
        <a:xfrm>
          <a:off x="20434300" y="10142417"/>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24238</xdr:rowOff>
    </xdr:from>
    <xdr:to>
      <xdr:col>29</xdr:col>
      <xdr:colOff>517525</xdr:colOff>
      <xdr:row>59</xdr:row>
      <xdr:rowOff>26867</xdr:rowOff>
    </xdr:to>
    <xdr:cxnSp macro="">
      <xdr:nvCxnSpPr>
        <xdr:cNvPr id="778" name="直線コネクタ 777"/>
        <xdr:cNvCxnSpPr/>
      </xdr:nvCxnSpPr>
      <xdr:spPr>
        <a:xfrm>
          <a:off x="19545300" y="10139788"/>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21057</xdr:rowOff>
    </xdr:from>
    <xdr:to>
      <xdr:col>28</xdr:col>
      <xdr:colOff>314325</xdr:colOff>
      <xdr:row>59</xdr:row>
      <xdr:rowOff>24238</xdr:rowOff>
    </xdr:to>
    <xdr:cxnSp macro="">
      <xdr:nvCxnSpPr>
        <xdr:cNvPr id="781" name="直線コネクタ 780"/>
        <xdr:cNvCxnSpPr/>
      </xdr:nvCxnSpPr>
      <xdr:spPr>
        <a:xfrm>
          <a:off x="18656300" y="10136607"/>
          <a:ext cx="88900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148927</xdr:rowOff>
    </xdr:from>
    <xdr:to>
      <xdr:col>32</xdr:col>
      <xdr:colOff>238125</xdr:colOff>
      <xdr:row>59</xdr:row>
      <xdr:rowOff>79077</xdr:rowOff>
    </xdr:to>
    <xdr:sp macro="" textlink="">
      <xdr:nvSpPr>
        <xdr:cNvPr id="791" name="円/楕円 790"/>
        <xdr:cNvSpPr/>
      </xdr:nvSpPr>
      <xdr:spPr>
        <a:xfrm>
          <a:off x="22110700" y="100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63854</xdr:rowOff>
    </xdr:from>
    <xdr:ext cx="378565" cy="259045"/>
    <xdr:sp macro="" textlink="">
      <xdr:nvSpPr>
        <xdr:cNvPr id="792" name="貸付金該当値テキスト"/>
        <xdr:cNvSpPr txBox="1"/>
      </xdr:nvSpPr>
      <xdr:spPr>
        <a:xfrm>
          <a:off x="22212300" y="100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148241</xdr:rowOff>
    </xdr:from>
    <xdr:to>
      <xdr:col>31</xdr:col>
      <xdr:colOff>85725</xdr:colOff>
      <xdr:row>59</xdr:row>
      <xdr:rowOff>78391</xdr:rowOff>
    </xdr:to>
    <xdr:sp macro="" textlink="">
      <xdr:nvSpPr>
        <xdr:cNvPr id="793" name="円/楕円 792"/>
        <xdr:cNvSpPr/>
      </xdr:nvSpPr>
      <xdr:spPr>
        <a:xfrm>
          <a:off x="21272500" y="100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69518</xdr:rowOff>
    </xdr:from>
    <xdr:ext cx="378565" cy="259045"/>
    <xdr:sp macro="" textlink="">
      <xdr:nvSpPr>
        <xdr:cNvPr id="794" name="テキスト ボックス 793"/>
        <xdr:cNvSpPr txBox="1"/>
      </xdr:nvSpPr>
      <xdr:spPr>
        <a:xfrm>
          <a:off x="21134017" y="10185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147517</xdr:rowOff>
    </xdr:from>
    <xdr:to>
      <xdr:col>29</xdr:col>
      <xdr:colOff>568325</xdr:colOff>
      <xdr:row>59</xdr:row>
      <xdr:rowOff>77667</xdr:rowOff>
    </xdr:to>
    <xdr:sp macro="" textlink="">
      <xdr:nvSpPr>
        <xdr:cNvPr id="795" name="円/楕円 794"/>
        <xdr:cNvSpPr/>
      </xdr:nvSpPr>
      <xdr:spPr>
        <a:xfrm>
          <a:off x="20383500" y="100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68794</xdr:rowOff>
    </xdr:from>
    <xdr:ext cx="378565" cy="259045"/>
    <xdr:sp macro="" textlink="">
      <xdr:nvSpPr>
        <xdr:cNvPr id="796" name="テキスト ボックス 795"/>
        <xdr:cNvSpPr txBox="1"/>
      </xdr:nvSpPr>
      <xdr:spPr>
        <a:xfrm>
          <a:off x="20245017" y="10184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144888</xdr:rowOff>
    </xdr:from>
    <xdr:to>
      <xdr:col>28</xdr:col>
      <xdr:colOff>365125</xdr:colOff>
      <xdr:row>59</xdr:row>
      <xdr:rowOff>75038</xdr:rowOff>
    </xdr:to>
    <xdr:sp macro="" textlink="">
      <xdr:nvSpPr>
        <xdr:cNvPr id="797" name="円/楕円 796"/>
        <xdr:cNvSpPr/>
      </xdr:nvSpPr>
      <xdr:spPr>
        <a:xfrm>
          <a:off x="19494500" y="1008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66165</xdr:rowOff>
    </xdr:from>
    <xdr:ext cx="469744" cy="259045"/>
    <xdr:sp macro="" textlink="">
      <xdr:nvSpPr>
        <xdr:cNvPr id="798" name="テキスト ボックス 797"/>
        <xdr:cNvSpPr txBox="1"/>
      </xdr:nvSpPr>
      <xdr:spPr>
        <a:xfrm>
          <a:off x="19310427" y="1018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141707</xdr:rowOff>
    </xdr:from>
    <xdr:to>
      <xdr:col>27</xdr:col>
      <xdr:colOff>161925</xdr:colOff>
      <xdr:row>59</xdr:row>
      <xdr:rowOff>71857</xdr:rowOff>
    </xdr:to>
    <xdr:sp macro="" textlink="">
      <xdr:nvSpPr>
        <xdr:cNvPr id="799" name="円/楕円 798"/>
        <xdr:cNvSpPr/>
      </xdr:nvSpPr>
      <xdr:spPr>
        <a:xfrm>
          <a:off x="18605500" y="1008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62984</xdr:rowOff>
    </xdr:from>
    <xdr:ext cx="469744" cy="259045"/>
    <xdr:sp macro="" textlink="">
      <xdr:nvSpPr>
        <xdr:cNvPr id="800" name="テキスト ボックス 799"/>
        <xdr:cNvSpPr txBox="1"/>
      </xdr:nvSpPr>
      <xdr:spPr>
        <a:xfrm>
          <a:off x="18421427" y="1017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118421</xdr:rowOff>
    </xdr:from>
    <xdr:to>
      <xdr:col>32</xdr:col>
      <xdr:colOff>187325</xdr:colOff>
      <xdr:row>75</xdr:row>
      <xdr:rowOff>37230</xdr:rowOff>
    </xdr:to>
    <xdr:cxnSp macro="">
      <xdr:nvCxnSpPr>
        <xdr:cNvPr id="830" name="直線コネクタ 829"/>
        <xdr:cNvCxnSpPr/>
      </xdr:nvCxnSpPr>
      <xdr:spPr>
        <a:xfrm flipV="1">
          <a:off x="21323300" y="12805721"/>
          <a:ext cx="838200" cy="9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31"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37230</xdr:rowOff>
    </xdr:from>
    <xdr:to>
      <xdr:col>31</xdr:col>
      <xdr:colOff>34925</xdr:colOff>
      <xdr:row>75</xdr:row>
      <xdr:rowOff>67348</xdr:rowOff>
    </xdr:to>
    <xdr:cxnSp macro="">
      <xdr:nvCxnSpPr>
        <xdr:cNvPr id="833" name="直線コネクタ 832"/>
        <xdr:cNvCxnSpPr/>
      </xdr:nvCxnSpPr>
      <xdr:spPr>
        <a:xfrm flipV="1">
          <a:off x="20434300" y="12895980"/>
          <a:ext cx="889000" cy="3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5" name="テキスト ボックス 834"/>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67348</xdr:rowOff>
    </xdr:from>
    <xdr:to>
      <xdr:col>29</xdr:col>
      <xdr:colOff>517525</xdr:colOff>
      <xdr:row>75</xdr:row>
      <xdr:rowOff>98133</xdr:rowOff>
    </xdr:to>
    <xdr:cxnSp macro="">
      <xdr:nvCxnSpPr>
        <xdr:cNvPr id="836" name="直線コネクタ 835"/>
        <xdr:cNvCxnSpPr/>
      </xdr:nvCxnSpPr>
      <xdr:spPr>
        <a:xfrm flipV="1">
          <a:off x="19545300" y="12926098"/>
          <a:ext cx="8890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73772</xdr:rowOff>
    </xdr:from>
    <xdr:ext cx="534377" cy="259045"/>
    <xdr:sp macro="" textlink="">
      <xdr:nvSpPr>
        <xdr:cNvPr id="838" name="テキスト ボックス 837"/>
        <xdr:cNvSpPr txBox="1"/>
      </xdr:nvSpPr>
      <xdr:spPr>
        <a:xfrm>
          <a:off x="20167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98133</xdr:rowOff>
    </xdr:from>
    <xdr:to>
      <xdr:col>28</xdr:col>
      <xdr:colOff>314325</xdr:colOff>
      <xdr:row>75</xdr:row>
      <xdr:rowOff>137681</xdr:rowOff>
    </xdr:to>
    <xdr:cxnSp macro="">
      <xdr:nvCxnSpPr>
        <xdr:cNvPr id="839" name="直線コネクタ 838"/>
        <xdr:cNvCxnSpPr/>
      </xdr:nvCxnSpPr>
      <xdr:spPr>
        <a:xfrm flipV="1">
          <a:off x="18656300" y="12956883"/>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104747</xdr:rowOff>
    </xdr:from>
    <xdr:ext cx="534377" cy="259045"/>
    <xdr:sp macro="" textlink="">
      <xdr:nvSpPr>
        <xdr:cNvPr id="841" name="テキスト ボックス 840"/>
        <xdr:cNvSpPr txBox="1"/>
      </xdr:nvSpPr>
      <xdr:spPr>
        <a:xfrm>
          <a:off x="19278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143515</xdr:rowOff>
    </xdr:from>
    <xdr:ext cx="534377" cy="259045"/>
    <xdr:sp macro="" textlink="">
      <xdr:nvSpPr>
        <xdr:cNvPr id="843" name="テキスト ボックス 842"/>
        <xdr:cNvSpPr txBox="1"/>
      </xdr:nvSpPr>
      <xdr:spPr>
        <a:xfrm>
          <a:off x="18389111" y="12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67621</xdr:rowOff>
    </xdr:from>
    <xdr:to>
      <xdr:col>32</xdr:col>
      <xdr:colOff>238125</xdr:colOff>
      <xdr:row>74</xdr:row>
      <xdr:rowOff>169221</xdr:rowOff>
    </xdr:to>
    <xdr:sp macro="" textlink="">
      <xdr:nvSpPr>
        <xdr:cNvPr id="849" name="円/楕円 848"/>
        <xdr:cNvSpPr/>
      </xdr:nvSpPr>
      <xdr:spPr>
        <a:xfrm>
          <a:off x="22110700" y="1275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46048</xdr:rowOff>
    </xdr:from>
    <xdr:ext cx="534377" cy="259045"/>
    <xdr:sp macro="" textlink="">
      <xdr:nvSpPr>
        <xdr:cNvPr id="850" name="繰出金該当値テキスト"/>
        <xdr:cNvSpPr txBox="1"/>
      </xdr:nvSpPr>
      <xdr:spPr>
        <a:xfrm>
          <a:off x="22212300" y="1273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61,117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157880</xdr:rowOff>
    </xdr:from>
    <xdr:to>
      <xdr:col>31</xdr:col>
      <xdr:colOff>85725</xdr:colOff>
      <xdr:row>75</xdr:row>
      <xdr:rowOff>88030</xdr:rowOff>
    </xdr:to>
    <xdr:sp macro="" textlink="">
      <xdr:nvSpPr>
        <xdr:cNvPr id="851" name="円/楕円 850"/>
        <xdr:cNvSpPr/>
      </xdr:nvSpPr>
      <xdr:spPr>
        <a:xfrm>
          <a:off x="21272500" y="128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79157</xdr:rowOff>
    </xdr:from>
    <xdr:ext cx="534377" cy="259045"/>
    <xdr:sp macro="" textlink="">
      <xdr:nvSpPr>
        <xdr:cNvPr id="852" name="テキスト ボックス 851"/>
        <xdr:cNvSpPr txBox="1"/>
      </xdr:nvSpPr>
      <xdr:spPr>
        <a:xfrm>
          <a:off x="21056111" y="1293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56,379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16548</xdr:rowOff>
    </xdr:from>
    <xdr:to>
      <xdr:col>29</xdr:col>
      <xdr:colOff>568325</xdr:colOff>
      <xdr:row>75</xdr:row>
      <xdr:rowOff>118148</xdr:rowOff>
    </xdr:to>
    <xdr:sp macro="" textlink="">
      <xdr:nvSpPr>
        <xdr:cNvPr id="853" name="円/楕円 852"/>
        <xdr:cNvSpPr/>
      </xdr:nvSpPr>
      <xdr:spPr>
        <a:xfrm>
          <a:off x="20383500" y="128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109275</xdr:rowOff>
    </xdr:from>
    <xdr:ext cx="534377" cy="259045"/>
    <xdr:sp macro="" textlink="">
      <xdr:nvSpPr>
        <xdr:cNvPr id="854" name="テキスト ボックス 853"/>
        <xdr:cNvSpPr txBox="1"/>
      </xdr:nvSpPr>
      <xdr:spPr>
        <a:xfrm>
          <a:off x="20167111" y="1296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54,798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47333</xdr:rowOff>
    </xdr:from>
    <xdr:to>
      <xdr:col>28</xdr:col>
      <xdr:colOff>365125</xdr:colOff>
      <xdr:row>75</xdr:row>
      <xdr:rowOff>148934</xdr:rowOff>
    </xdr:to>
    <xdr:sp macro="" textlink="">
      <xdr:nvSpPr>
        <xdr:cNvPr id="855" name="円/楕円 854"/>
        <xdr:cNvSpPr/>
      </xdr:nvSpPr>
      <xdr:spPr>
        <a:xfrm>
          <a:off x="19494500" y="129060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140061</xdr:rowOff>
    </xdr:from>
    <xdr:ext cx="534377" cy="259045"/>
    <xdr:sp macro="" textlink="">
      <xdr:nvSpPr>
        <xdr:cNvPr id="856" name="テキスト ボックス 855"/>
        <xdr:cNvSpPr txBox="1"/>
      </xdr:nvSpPr>
      <xdr:spPr>
        <a:xfrm>
          <a:off x="19278111" y="1299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86881</xdr:rowOff>
    </xdr:from>
    <xdr:to>
      <xdr:col>27</xdr:col>
      <xdr:colOff>161925</xdr:colOff>
      <xdr:row>76</xdr:row>
      <xdr:rowOff>17032</xdr:rowOff>
    </xdr:to>
    <xdr:sp macro="" textlink="">
      <xdr:nvSpPr>
        <xdr:cNvPr id="857" name="円/楕円 856"/>
        <xdr:cNvSpPr/>
      </xdr:nvSpPr>
      <xdr:spPr>
        <a:xfrm>
          <a:off x="18605500" y="129456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8157</xdr:rowOff>
    </xdr:from>
    <xdr:ext cx="534377" cy="259045"/>
    <xdr:sp macro="" textlink="">
      <xdr:nvSpPr>
        <xdr:cNvPr id="858" name="テキスト ボックス 857"/>
        <xdr:cNvSpPr txBox="1"/>
      </xdr:nvSpPr>
      <xdr:spPr>
        <a:xfrm>
          <a:off x="18389111" y="130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51,106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人件費、扶助費、公債費による義務的経費は、類似団体平均と比べほぼ同率で投資的経費においては若干下回る割合にある。</a:t>
          </a:r>
          <a:endParaRPr kumimoji="1" lang="en-US" altLang="ja-JP" sz="1300">
            <a:latin typeface="ＭＳ Ｐゴシック"/>
          </a:endParaRPr>
        </a:p>
        <a:p>
          <a:r>
            <a:rPr kumimoji="1" lang="ja-JP" altLang="en-US" sz="1300">
              <a:latin typeface="ＭＳ Ｐゴシック"/>
            </a:rPr>
            <a:t>また維持補修費が高い位置にあるが、建築後、約</a:t>
          </a:r>
          <a:r>
            <a:rPr kumimoji="1" lang="en-US" altLang="ja-JP" sz="1300">
              <a:latin typeface="ＭＳ Ｐゴシック"/>
            </a:rPr>
            <a:t>30</a:t>
          </a:r>
          <a:r>
            <a:rPr kumimoji="1" lang="ja-JP" altLang="en-US" sz="1300">
              <a:latin typeface="ＭＳ Ｐゴシック"/>
            </a:rPr>
            <a:t>年経過する公共施設が約半数を占めており、計画的に予防修繕を行っている。</a:t>
          </a:r>
          <a:endParaRPr kumimoji="1" lang="en-US" altLang="ja-JP" sz="1300">
            <a:latin typeface="ＭＳ Ｐゴシック"/>
          </a:endParaRPr>
        </a:p>
        <a:p>
          <a:r>
            <a:rPr kumimoji="1" lang="ja-JP" altLang="en-US" sz="1300">
              <a:latin typeface="ＭＳ Ｐゴシック"/>
            </a:rPr>
            <a:t>また、平成</a:t>
          </a:r>
          <a:r>
            <a:rPr kumimoji="1" lang="en-US" altLang="ja-JP" sz="1300">
              <a:latin typeface="ＭＳ Ｐゴシック"/>
            </a:rPr>
            <a:t>27</a:t>
          </a:r>
          <a:r>
            <a:rPr kumimoji="1" lang="ja-JP" altLang="en-US" sz="1300">
              <a:latin typeface="ＭＳ Ｐゴシック"/>
            </a:rPr>
            <a:t>年度における補助費等が高いのは、富良野広域連合に対する負担金によるもので、富良野消防署庁舎耐震改修及び消防救急デジタル無線整備を行ってきている。</a:t>
          </a:r>
          <a:endParaRPr kumimoji="1" lang="en-US" altLang="ja-JP" sz="1300">
            <a:latin typeface="ＭＳ Ｐゴシック"/>
          </a:endParaRPr>
        </a:p>
        <a:p>
          <a:r>
            <a:rPr kumimoji="1" lang="ja-JP" altLang="en-US" sz="1300">
              <a:latin typeface="ＭＳ Ｐゴシック"/>
            </a:rPr>
            <a:t>今後も事務事業の効率化等、経常経費の抑制を図り、適正な財政運営に努める。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北海道富良野市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22,975
22,834
600.71
12,627,734
12,372,960
174,563
8,149,232
12,227,371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46.1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122555</xdr:rowOff>
    </xdr:from>
    <xdr:to>
      <xdr:col>6</xdr:col>
      <xdr:colOff>511175</xdr:colOff>
      <xdr:row>32</xdr:row>
      <xdr:rowOff>134938</xdr:rowOff>
    </xdr:to>
    <xdr:cxnSp macro="">
      <xdr:nvCxnSpPr>
        <xdr:cNvPr id="61" name="直線コネクタ 60"/>
        <xdr:cNvCxnSpPr/>
      </xdr:nvCxnSpPr>
      <xdr:spPr>
        <a:xfrm flipV="1">
          <a:off x="3797300" y="5608955"/>
          <a:ext cx="8382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134938</xdr:rowOff>
    </xdr:from>
    <xdr:to>
      <xdr:col>5</xdr:col>
      <xdr:colOff>358775</xdr:colOff>
      <xdr:row>33</xdr:row>
      <xdr:rowOff>66548</xdr:rowOff>
    </xdr:to>
    <xdr:cxnSp macro="">
      <xdr:nvCxnSpPr>
        <xdr:cNvPr id="64" name="直線コネクタ 63"/>
        <xdr:cNvCxnSpPr/>
      </xdr:nvCxnSpPr>
      <xdr:spPr>
        <a:xfrm flipV="1">
          <a:off x="2908300" y="5621338"/>
          <a:ext cx="889000" cy="10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93409</xdr:rowOff>
    </xdr:from>
    <xdr:to>
      <xdr:col>4</xdr:col>
      <xdr:colOff>155575</xdr:colOff>
      <xdr:row>33</xdr:row>
      <xdr:rowOff>66548</xdr:rowOff>
    </xdr:to>
    <xdr:cxnSp macro="">
      <xdr:nvCxnSpPr>
        <xdr:cNvPr id="67" name="直線コネクタ 66"/>
        <xdr:cNvCxnSpPr/>
      </xdr:nvCxnSpPr>
      <xdr:spPr>
        <a:xfrm>
          <a:off x="2019300" y="5579809"/>
          <a:ext cx="889000" cy="14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11303</xdr:rowOff>
    </xdr:from>
    <xdr:to>
      <xdr:col>2</xdr:col>
      <xdr:colOff>638175</xdr:colOff>
      <xdr:row>32</xdr:row>
      <xdr:rowOff>93409</xdr:rowOff>
    </xdr:to>
    <xdr:cxnSp macro="">
      <xdr:nvCxnSpPr>
        <xdr:cNvPr id="70" name="直線コネクタ 69"/>
        <xdr:cNvCxnSpPr/>
      </xdr:nvCxnSpPr>
      <xdr:spPr>
        <a:xfrm>
          <a:off x="1130300" y="5497703"/>
          <a:ext cx="889000" cy="8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71755</xdr:rowOff>
    </xdr:from>
    <xdr:to>
      <xdr:col>6</xdr:col>
      <xdr:colOff>561975</xdr:colOff>
      <xdr:row>33</xdr:row>
      <xdr:rowOff>1905</xdr:rowOff>
    </xdr:to>
    <xdr:sp macro="" textlink="">
      <xdr:nvSpPr>
        <xdr:cNvPr id="80" name="円/楕円 79"/>
        <xdr:cNvSpPr/>
      </xdr:nvSpPr>
      <xdr:spPr>
        <a:xfrm>
          <a:off x="4584700" y="55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94632</xdr:rowOff>
    </xdr:from>
    <xdr:ext cx="469744" cy="259045"/>
    <xdr:sp macro="" textlink="">
      <xdr:nvSpPr>
        <xdr:cNvPr id="81" name="議会費該当値テキスト"/>
        <xdr:cNvSpPr txBox="1"/>
      </xdr:nvSpPr>
      <xdr:spPr>
        <a:xfrm>
          <a:off x="4686300" y="54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84138</xdr:rowOff>
    </xdr:from>
    <xdr:to>
      <xdr:col>5</xdr:col>
      <xdr:colOff>409575</xdr:colOff>
      <xdr:row>33</xdr:row>
      <xdr:rowOff>14288</xdr:rowOff>
    </xdr:to>
    <xdr:sp macro="" textlink="">
      <xdr:nvSpPr>
        <xdr:cNvPr id="82" name="円/楕円 81"/>
        <xdr:cNvSpPr/>
      </xdr:nvSpPr>
      <xdr:spPr>
        <a:xfrm>
          <a:off x="3746500" y="557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30815</xdr:rowOff>
    </xdr:from>
    <xdr:ext cx="469744" cy="259045"/>
    <xdr:sp macro="" textlink="">
      <xdr:nvSpPr>
        <xdr:cNvPr id="83" name="テキスト ボックス 82"/>
        <xdr:cNvSpPr txBox="1"/>
      </xdr:nvSpPr>
      <xdr:spPr>
        <a:xfrm>
          <a:off x="3562427" y="534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15748</xdr:rowOff>
    </xdr:from>
    <xdr:to>
      <xdr:col>4</xdr:col>
      <xdr:colOff>206375</xdr:colOff>
      <xdr:row>33</xdr:row>
      <xdr:rowOff>117348</xdr:rowOff>
    </xdr:to>
    <xdr:sp macro="" textlink="">
      <xdr:nvSpPr>
        <xdr:cNvPr id="84" name="円/楕円 83"/>
        <xdr:cNvSpPr/>
      </xdr:nvSpPr>
      <xdr:spPr>
        <a:xfrm>
          <a:off x="2857500" y="56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133875</xdr:rowOff>
    </xdr:from>
    <xdr:ext cx="469744" cy="259045"/>
    <xdr:sp macro="" textlink="">
      <xdr:nvSpPr>
        <xdr:cNvPr id="85" name="テキスト ボックス 84"/>
        <xdr:cNvSpPr txBox="1"/>
      </xdr:nvSpPr>
      <xdr:spPr>
        <a:xfrm>
          <a:off x="2673427" y="544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42609</xdr:rowOff>
    </xdr:from>
    <xdr:to>
      <xdr:col>3</xdr:col>
      <xdr:colOff>3175</xdr:colOff>
      <xdr:row>32</xdr:row>
      <xdr:rowOff>144209</xdr:rowOff>
    </xdr:to>
    <xdr:sp macro="" textlink="">
      <xdr:nvSpPr>
        <xdr:cNvPr id="86" name="円/楕円 85"/>
        <xdr:cNvSpPr/>
      </xdr:nvSpPr>
      <xdr:spPr>
        <a:xfrm>
          <a:off x="1968500" y="552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160736</xdr:rowOff>
    </xdr:from>
    <xdr:ext cx="469744" cy="259045"/>
    <xdr:sp macro="" textlink="">
      <xdr:nvSpPr>
        <xdr:cNvPr id="87" name="テキスト ボックス 86"/>
        <xdr:cNvSpPr txBox="1"/>
      </xdr:nvSpPr>
      <xdr:spPr>
        <a:xfrm>
          <a:off x="1784427" y="530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131953</xdr:rowOff>
    </xdr:from>
    <xdr:to>
      <xdr:col>1</xdr:col>
      <xdr:colOff>485775</xdr:colOff>
      <xdr:row>32</xdr:row>
      <xdr:rowOff>62103</xdr:rowOff>
    </xdr:to>
    <xdr:sp macro="" textlink="">
      <xdr:nvSpPr>
        <xdr:cNvPr id="88" name="円/楕円 87"/>
        <xdr:cNvSpPr/>
      </xdr:nvSpPr>
      <xdr:spPr>
        <a:xfrm>
          <a:off x="1079500" y="544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78630</xdr:rowOff>
    </xdr:from>
    <xdr:ext cx="469744" cy="259045"/>
    <xdr:sp macro="" textlink="">
      <xdr:nvSpPr>
        <xdr:cNvPr id="89" name="テキスト ボックス 88"/>
        <xdr:cNvSpPr txBox="1"/>
      </xdr:nvSpPr>
      <xdr:spPr>
        <a:xfrm>
          <a:off x="895427" y="522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1220</xdr:rowOff>
    </xdr:from>
    <xdr:to>
      <xdr:col>6</xdr:col>
      <xdr:colOff>511175</xdr:colOff>
      <xdr:row>58</xdr:row>
      <xdr:rowOff>8682</xdr:rowOff>
    </xdr:to>
    <xdr:cxnSp macro="">
      <xdr:nvCxnSpPr>
        <xdr:cNvPr id="118" name="直線コネクタ 117"/>
        <xdr:cNvCxnSpPr/>
      </xdr:nvCxnSpPr>
      <xdr:spPr>
        <a:xfrm flipV="1">
          <a:off x="3797300" y="9945320"/>
          <a:ext cx="8382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8682</xdr:rowOff>
    </xdr:from>
    <xdr:to>
      <xdr:col>5</xdr:col>
      <xdr:colOff>358775</xdr:colOff>
      <xdr:row>58</xdr:row>
      <xdr:rowOff>12038</xdr:rowOff>
    </xdr:to>
    <xdr:cxnSp macro="">
      <xdr:nvCxnSpPr>
        <xdr:cNvPr id="121" name="直線コネクタ 120"/>
        <xdr:cNvCxnSpPr/>
      </xdr:nvCxnSpPr>
      <xdr:spPr>
        <a:xfrm flipV="1">
          <a:off x="2908300" y="9952782"/>
          <a:ext cx="889000" cy="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86930</xdr:rowOff>
    </xdr:from>
    <xdr:ext cx="534377" cy="259045"/>
    <xdr:sp macro="" textlink="">
      <xdr:nvSpPr>
        <xdr:cNvPr id="123" name="テキスト ボックス 122"/>
        <xdr:cNvSpPr txBox="1"/>
      </xdr:nvSpPr>
      <xdr:spPr>
        <a:xfrm>
          <a:off x="3530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12038</xdr:rowOff>
    </xdr:from>
    <xdr:to>
      <xdr:col>4</xdr:col>
      <xdr:colOff>155575</xdr:colOff>
      <xdr:row>58</xdr:row>
      <xdr:rowOff>18486</xdr:rowOff>
    </xdr:to>
    <xdr:cxnSp macro="">
      <xdr:nvCxnSpPr>
        <xdr:cNvPr id="124" name="直線コネクタ 123"/>
        <xdr:cNvCxnSpPr/>
      </xdr:nvCxnSpPr>
      <xdr:spPr>
        <a:xfrm flipV="1">
          <a:off x="2019300" y="9956138"/>
          <a:ext cx="889000" cy="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18486</xdr:rowOff>
    </xdr:from>
    <xdr:to>
      <xdr:col>2</xdr:col>
      <xdr:colOff>638175</xdr:colOff>
      <xdr:row>58</xdr:row>
      <xdr:rowOff>38619</xdr:rowOff>
    </xdr:to>
    <xdr:cxnSp macro="">
      <xdr:nvCxnSpPr>
        <xdr:cNvPr id="127" name="直線コネクタ 126"/>
        <xdr:cNvCxnSpPr/>
      </xdr:nvCxnSpPr>
      <xdr:spPr>
        <a:xfrm flipV="1">
          <a:off x="1130300" y="9962586"/>
          <a:ext cx="889000" cy="2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121870</xdr:rowOff>
    </xdr:from>
    <xdr:to>
      <xdr:col>6</xdr:col>
      <xdr:colOff>561975</xdr:colOff>
      <xdr:row>58</xdr:row>
      <xdr:rowOff>52020</xdr:rowOff>
    </xdr:to>
    <xdr:sp macro="" textlink="">
      <xdr:nvSpPr>
        <xdr:cNvPr id="137" name="円/楕円 136"/>
        <xdr:cNvSpPr/>
      </xdr:nvSpPr>
      <xdr:spPr>
        <a:xfrm>
          <a:off x="4584700" y="98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144747</xdr:rowOff>
    </xdr:from>
    <xdr:ext cx="599010" cy="259045"/>
    <xdr:sp macro="" textlink="">
      <xdr:nvSpPr>
        <xdr:cNvPr id="138" name="総務費該当値テキスト"/>
        <xdr:cNvSpPr txBox="1"/>
      </xdr:nvSpPr>
      <xdr:spPr>
        <a:xfrm>
          <a:off x="4686300" y="974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112,693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129332</xdr:rowOff>
    </xdr:from>
    <xdr:to>
      <xdr:col>5</xdr:col>
      <xdr:colOff>409575</xdr:colOff>
      <xdr:row>58</xdr:row>
      <xdr:rowOff>59482</xdr:rowOff>
    </xdr:to>
    <xdr:sp macro="" textlink="">
      <xdr:nvSpPr>
        <xdr:cNvPr id="139" name="円/楕円 138"/>
        <xdr:cNvSpPr/>
      </xdr:nvSpPr>
      <xdr:spPr>
        <a:xfrm>
          <a:off x="3746500" y="990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76009</xdr:rowOff>
    </xdr:from>
    <xdr:ext cx="599010" cy="259045"/>
    <xdr:sp macro="" textlink="">
      <xdr:nvSpPr>
        <xdr:cNvPr id="140" name="テキスト ボックス 139"/>
        <xdr:cNvSpPr txBox="1"/>
      </xdr:nvSpPr>
      <xdr:spPr>
        <a:xfrm>
          <a:off x="3497794" y="967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108,776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132688</xdr:rowOff>
    </xdr:from>
    <xdr:to>
      <xdr:col>4</xdr:col>
      <xdr:colOff>206375</xdr:colOff>
      <xdr:row>58</xdr:row>
      <xdr:rowOff>62838</xdr:rowOff>
    </xdr:to>
    <xdr:sp macro="" textlink="">
      <xdr:nvSpPr>
        <xdr:cNvPr id="141" name="円/楕円 140"/>
        <xdr:cNvSpPr/>
      </xdr:nvSpPr>
      <xdr:spPr>
        <a:xfrm>
          <a:off x="2857500" y="990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79365</xdr:rowOff>
    </xdr:from>
    <xdr:ext cx="599010" cy="259045"/>
    <xdr:sp macro="" textlink="">
      <xdr:nvSpPr>
        <xdr:cNvPr id="142" name="テキスト ボックス 141"/>
        <xdr:cNvSpPr txBox="1"/>
      </xdr:nvSpPr>
      <xdr:spPr>
        <a:xfrm>
          <a:off x="2608794" y="9680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107,014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139136</xdr:rowOff>
    </xdr:from>
    <xdr:to>
      <xdr:col>3</xdr:col>
      <xdr:colOff>3175</xdr:colOff>
      <xdr:row>58</xdr:row>
      <xdr:rowOff>69286</xdr:rowOff>
    </xdr:to>
    <xdr:sp macro="" textlink="">
      <xdr:nvSpPr>
        <xdr:cNvPr id="143" name="円/楕円 142"/>
        <xdr:cNvSpPr/>
      </xdr:nvSpPr>
      <xdr:spPr>
        <a:xfrm>
          <a:off x="1968500" y="991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60413</xdr:rowOff>
    </xdr:from>
    <xdr:ext cx="599010" cy="259045"/>
    <xdr:sp macro="" textlink="">
      <xdr:nvSpPr>
        <xdr:cNvPr id="144" name="テキスト ボックス 143"/>
        <xdr:cNvSpPr txBox="1"/>
      </xdr:nvSpPr>
      <xdr:spPr>
        <a:xfrm>
          <a:off x="1719794" y="1000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103,629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159269</xdr:rowOff>
    </xdr:from>
    <xdr:to>
      <xdr:col>1</xdr:col>
      <xdr:colOff>485775</xdr:colOff>
      <xdr:row>58</xdr:row>
      <xdr:rowOff>89419</xdr:rowOff>
    </xdr:to>
    <xdr:sp macro="" textlink="">
      <xdr:nvSpPr>
        <xdr:cNvPr id="145" name="円/楕円 144"/>
        <xdr:cNvSpPr/>
      </xdr:nvSpPr>
      <xdr:spPr>
        <a:xfrm>
          <a:off x="1079500" y="993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105946</xdr:rowOff>
    </xdr:from>
    <xdr:ext cx="534377" cy="259045"/>
    <xdr:sp macro="" textlink="">
      <xdr:nvSpPr>
        <xdr:cNvPr id="146" name="テキスト ボックス 145"/>
        <xdr:cNvSpPr txBox="1"/>
      </xdr:nvSpPr>
      <xdr:spPr>
        <a:xfrm>
          <a:off x="863111" y="970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89957</xdr:rowOff>
    </xdr:from>
    <xdr:to>
      <xdr:col>6</xdr:col>
      <xdr:colOff>511175</xdr:colOff>
      <xdr:row>76</xdr:row>
      <xdr:rowOff>27138</xdr:rowOff>
    </xdr:to>
    <xdr:cxnSp macro="">
      <xdr:nvCxnSpPr>
        <xdr:cNvPr id="176" name="直線コネクタ 175"/>
        <xdr:cNvCxnSpPr/>
      </xdr:nvCxnSpPr>
      <xdr:spPr>
        <a:xfrm>
          <a:off x="3797300" y="12777257"/>
          <a:ext cx="838200" cy="28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89957</xdr:rowOff>
    </xdr:from>
    <xdr:to>
      <xdr:col>5</xdr:col>
      <xdr:colOff>358775</xdr:colOff>
      <xdr:row>76</xdr:row>
      <xdr:rowOff>146459</xdr:rowOff>
    </xdr:to>
    <xdr:cxnSp macro="">
      <xdr:nvCxnSpPr>
        <xdr:cNvPr id="179" name="直線コネクタ 178"/>
        <xdr:cNvCxnSpPr/>
      </xdr:nvCxnSpPr>
      <xdr:spPr>
        <a:xfrm flipV="1">
          <a:off x="2908300" y="12777257"/>
          <a:ext cx="889000" cy="39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146459</xdr:rowOff>
    </xdr:from>
    <xdr:to>
      <xdr:col>4</xdr:col>
      <xdr:colOff>155575</xdr:colOff>
      <xdr:row>77</xdr:row>
      <xdr:rowOff>4758</xdr:rowOff>
    </xdr:to>
    <xdr:cxnSp macro="">
      <xdr:nvCxnSpPr>
        <xdr:cNvPr id="182" name="直線コネクタ 181"/>
        <xdr:cNvCxnSpPr/>
      </xdr:nvCxnSpPr>
      <xdr:spPr>
        <a:xfrm flipV="1">
          <a:off x="2019300" y="13176659"/>
          <a:ext cx="889000" cy="2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4758</xdr:rowOff>
    </xdr:from>
    <xdr:to>
      <xdr:col>2</xdr:col>
      <xdr:colOff>638175</xdr:colOff>
      <xdr:row>77</xdr:row>
      <xdr:rowOff>52512</xdr:rowOff>
    </xdr:to>
    <xdr:cxnSp macro="">
      <xdr:nvCxnSpPr>
        <xdr:cNvPr id="185" name="直線コネクタ 184"/>
        <xdr:cNvCxnSpPr/>
      </xdr:nvCxnSpPr>
      <xdr:spPr>
        <a:xfrm flipV="1">
          <a:off x="1130300" y="13206408"/>
          <a:ext cx="889000" cy="4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147788</xdr:rowOff>
    </xdr:from>
    <xdr:to>
      <xdr:col>6</xdr:col>
      <xdr:colOff>561975</xdr:colOff>
      <xdr:row>76</xdr:row>
      <xdr:rowOff>77938</xdr:rowOff>
    </xdr:to>
    <xdr:sp macro="" textlink="">
      <xdr:nvSpPr>
        <xdr:cNvPr id="195" name="円/楕円 194"/>
        <xdr:cNvSpPr/>
      </xdr:nvSpPr>
      <xdr:spPr>
        <a:xfrm>
          <a:off x="4584700" y="1300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170664</xdr:rowOff>
    </xdr:from>
    <xdr:ext cx="599010" cy="259045"/>
    <xdr:sp macro="" textlink="">
      <xdr:nvSpPr>
        <xdr:cNvPr id="196" name="民生費該当値テキスト"/>
        <xdr:cNvSpPr txBox="1"/>
      </xdr:nvSpPr>
      <xdr:spPr>
        <a:xfrm>
          <a:off x="4686300" y="128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169,772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39157</xdr:rowOff>
    </xdr:from>
    <xdr:to>
      <xdr:col>5</xdr:col>
      <xdr:colOff>409575</xdr:colOff>
      <xdr:row>74</xdr:row>
      <xdr:rowOff>140757</xdr:rowOff>
    </xdr:to>
    <xdr:sp macro="" textlink="">
      <xdr:nvSpPr>
        <xdr:cNvPr id="197" name="円/楕円 196"/>
        <xdr:cNvSpPr/>
      </xdr:nvSpPr>
      <xdr:spPr>
        <a:xfrm>
          <a:off x="3746500" y="1272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157284</xdr:rowOff>
    </xdr:from>
    <xdr:ext cx="599010" cy="259045"/>
    <xdr:sp macro="" textlink="">
      <xdr:nvSpPr>
        <xdr:cNvPr id="198" name="テキスト ボックス 197"/>
        <xdr:cNvSpPr txBox="1"/>
      </xdr:nvSpPr>
      <xdr:spPr>
        <a:xfrm>
          <a:off x="3497794" y="125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206,528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95659</xdr:rowOff>
    </xdr:from>
    <xdr:to>
      <xdr:col>4</xdr:col>
      <xdr:colOff>206375</xdr:colOff>
      <xdr:row>77</xdr:row>
      <xdr:rowOff>25809</xdr:rowOff>
    </xdr:to>
    <xdr:sp macro="" textlink="">
      <xdr:nvSpPr>
        <xdr:cNvPr id="199" name="円/楕円 198"/>
        <xdr:cNvSpPr/>
      </xdr:nvSpPr>
      <xdr:spPr>
        <a:xfrm>
          <a:off x="2857500" y="1312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16936</xdr:rowOff>
    </xdr:from>
    <xdr:ext cx="599010" cy="259045"/>
    <xdr:sp macro="" textlink="">
      <xdr:nvSpPr>
        <xdr:cNvPr id="200" name="テキスト ボックス 199"/>
        <xdr:cNvSpPr txBox="1"/>
      </xdr:nvSpPr>
      <xdr:spPr>
        <a:xfrm>
          <a:off x="2608794" y="1321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154,113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125408</xdr:rowOff>
    </xdr:from>
    <xdr:to>
      <xdr:col>3</xdr:col>
      <xdr:colOff>3175</xdr:colOff>
      <xdr:row>77</xdr:row>
      <xdr:rowOff>55558</xdr:rowOff>
    </xdr:to>
    <xdr:sp macro="" textlink="">
      <xdr:nvSpPr>
        <xdr:cNvPr id="201" name="円/楕円 200"/>
        <xdr:cNvSpPr/>
      </xdr:nvSpPr>
      <xdr:spPr>
        <a:xfrm>
          <a:off x="1968500" y="1315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46685</xdr:rowOff>
    </xdr:from>
    <xdr:ext cx="599010" cy="259045"/>
    <xdr:sp macro="" textlink="">
      <xdr:nvSpPr>
        <xdr:cNvPr id="202" name="テキスト ボックス 201"/>
        <xdr:cNvSpPr txBox="1"/>
      </xdr:nvSpPr>
      <xdr:spPr>
        <a:xfrm>
          <a:off x="1719794" y="132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150,209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1712</xdr:rowOff>
    </xdr:from>
    <xdr:to>
      <xdr:col>1</xdr:col>
      <xdr:colOff>485775</xdr:colOff>
      <xdr:row>77</xdr:row>
      <xdr:rowOff>103312</xdr:rowOff>
    </xdr:to>
    <xdr:sp macro="" textlink="">
      <xdr:nvSpPr>
        <xdr:cNvPr id="203" name="円/楕円 202"/>
        <xdr:cNvSpPr/>
      </xdr:nvSpPr>
      <xdr:spPr>
        <a:xfrm>
          <a:off x="1079500" y="1320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94439</xdr:rowOff>
    </xdr:from>
    <xdr:ext cx="599010" cy="259045"/>
    <xdr:sp macro="" textlink="">
      <xdr:nvSpPr>
        <xdr:cNvPr id="204" name="テキスト ボックス 203"/>
        <xdr:cNvSpPr txBox="1"/>
      </xdr:nvSpPr>
      <xdr:spPr>
        <a:xfrm>
          <a:off x="830794" y="13296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76367</xdr:rowOff>
    </xdr:from>
    <xdr:to>
      <xdr:col>6</xdr:col>
      <xdr:colOff>511175</xdr:colOff>
      <xdr:row>97</xdr:row>
      <xdr:rowOff>98933</xdr:rowOff>
    </xdr:to>
    <xdr:cxnSp macro="">
      <xdr:nvCxnSpPr>
        <xdr:cNvPr id="235" name="直線コネクタ 234"/>
        <xdr:cNvCxnSpPr/>
      </xdr:nvCxnSpPr>
      <xdr:spPr>
        <a:xfrm flipV="1">
          <a:off x="3797300" y="16707017"/>
          <a:ext cx="8382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98933</xdr:rowOff>
    </xdr:from>
    <xdr:to>
      <xdr:col>5</xdr:col>
      <xdr:colOff>358775</xdr:colOff>
      <xdr:row>97</xdr:row>
      <xdr:rowOff>117808</xdr:rowOff>
    </xdr:to>
    <xdr:cxnSp macro="">
      <xdr:nvCxnSpPr>
        <xdr:cNvPr id="238" name="直線コネクタ 237"/>
        <xdr:cNvCxnSpPr/>
      </xdr:nvCxnSpPr>
      <xdr:spPr>
        <a:xfrm flipV="1">
          <a:off x="2908300" y="16729583"/>
          <a:ext cx="8890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117808</xdr:rowOff>
    </xdr:from>
    <xdr:to>
      <xdr:col>4</xdr:col>
      <xdr:colOff>155575</xdr:colOff>
      <xdr:row>97</xdr:row>
      <xdr:rowOff>128215</xdr:rowOff>
    </xdr:to>
    <xdr:cxnSp macro="">
      <xdr:nvCxnSpPr>
        <xdr:cNvPr id="241" name="直線コネクタ 240"/>
        <xdr:cNvCxnSpPr/>
      </xdr:nvCxnSpPr>
      <xdr:spPr>
        <a:xfrm flipV="1">
          <a:off x="2019300" y="16748458"/>
          <a:ext cx="889000" cy="1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84792</xdr:rowOff>
    </xdr:from>
    <xdr:to>
      <xdr:col>2</xdr:col>
      <xdr:colOff>638175</xdr:colOff>
      <xdr:row>97</xdr:row>
      <xdr:rowOff>128215</xdr:rowOff>
    </xdr:to>
    <xdr:cxnSp macro="">
      <xdr:nvCxnSpPr>
        <xdr:cNvPr id="244" name="直線コネクタ 243"/>
        <xdr:cNvCxnSpPr/>
      </xdr:nvCxnSpPr>
      <xdr:spPr>
        <a:xfrm>
          <a:off x="1130300" y="16715442"/>
          <a:ext cx="889000" cy="4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25567</xdr:rowOff>
    </xdr:from>
    <xdr:to>
      <xdr:col>6</xdr:col>
      <xdr:colOff>561975</xdr:colOff>
      <xdr:row>97</xdr:row>
      <xdr:rowOff>127167</xdr:rowOff>
    </xdr:to>
    <xdr:sp macro="" textlink="">
      <xdr:nvSpPr>
        <xdr:cNvPr id="254" name="円/楕円 253"/>
        <xdr:cNvSpPr/>
      </xdr:nvSpPr>
      <xdr:spPr>
        <a:xfrm>
          <a:off x="4584700" y="1665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3994</xdr:rowOff>
    </xdr:from>
    <xdr:ext cx="534377" cy="259045"/>
    <xdr:sp macro="" textlink="">
      <xdr:nvSpPr>
        <xdr:cNvPr id="255" name="衛生費該当値テキスト"/>
        <xdr:cNvSpPr txBox="1"/>
      </xdr:nvSpPr>
      <xdr:spPr>
        <a:xfrm>
          <a:off x="4686300" y="1663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33,568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48133</xdr:rowOff>
    </xdr:from>
    <xdr:to>
      <xdr:col>5</xdr:col>
      <xdr:colOff>409575</xdr:colOff>
      <xdr:row>97</xdr:row>
      <xdr:rowOff>149733</xdr:rowOff>
    </xdr:to>
    <xdr:sp macro="" textlink="">
      <xdr:nvSpPr>
        <xdr:cNvPr id="256" name="円/楕円 255"/>
        <xdr:cNvSpPr/>
      </xdr:nvSpPr>
      <xdr:spPr>
        <a:xfrm>
          <a:off x="3746500" y="1667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140860</xdr:rowOff>
    </xdr:from>
    <xdr:ext cx="534377" cy="259045"/>
    <xdr:sp macro="" textlink="">
      <xdr:nvSpPr>
        <xdr:cNvPr id="257" name="テキスト ボックス 256"/>
        <xdr:cNvSpPr txBox="1"/>
      </xdr:nvSpPr>
      <xdr:spPr>
        <a:xfrm>
          <a:off x="3530111" y="167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31,495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67008</xdr:rowOff>
    </xdr:from>
    <xdr:to>
      <xdr:col>4</xdr:col>
      <xdr:colOff>206375</xdr:colOff>
      <xdr:row>97</xdr:row>
      <xdr:rowOff>168608</xdr:rowOff>
    </xdr:to>
    <xdr:sp macro="" textlink="">
      <xdr:nvSpPr>
        <xdr:cNvPr id="258" name="円/楕円 257"/>
        <xdr:cNvSpPr/>
      </xdr:nvSpPr>
      <xdr:spPr>
        <a:xfrm>
          <a:off x="2857500" y="1669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159735</xdr:rowOff>
    </xdr:from>
    <xdr:ext cx="534377" cy="259045"/>
    <xdr:sp macro="" textlink="">
      <xdr:nvSpPr>
        <xdr:cNvPr id="259" name="テキスト ボックス 258"/>
        <xdr:cNvSpPr txBox="1"/>
      </xdr:nvSpPr>
      <xdr:spPr>
        <a:xfrm>
          <a:off x="2641111" y="1679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77415</xdr:rowOff>
    </xdr:from>
    <xdr:to>
      <xdr:col>3</xdr:col>
      <xdr:colOff>3175</xdr:colOff>
      <xdr:row>98</xdr:row>
      <xdr:rowOff>7565</xdr:rowOff>
    </xdr:to>
    <xdr:sp macro="" textlink="">
      <xdr:nvSpPr>
        <xdr:cNvPr id="260" name="円/楕円 259"/>
        <xdr:cNvSpPr/>
      </xdr:nvSpPr>
      <xdr:spPr>
        <a:xfrm>
          <a:off x="1968500" y="167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170142</xdr:rowOff>
    </xdr:from>
    <xdr:ext cx="534377" cy="259045"/>
    <xdr:sp macro="" textlink="">
      <xdr:nvSpPr>
        <xdr:cNvPr id="261" name="テキスト ボックス 260"/>
        <xdr:cNvSpPr txBox="1"/>
      </xdr:nvSpPr>
      <xdr:spPr>
        <a:xfrm>
          <a:off x="1752111" y="1680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28,805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33992</xdr:rowOff>
    </xdr:from>
    <xdr:to>
      <xdr:col>1</xdr:col>
      <xdr:colOff>485775</xdr:colOff>
      <xdr:row>97</xdr:row>
      <xdr:rowOff>135592</xdr:rowOff>
    </xdr:to>
    <xdr:sp macro="" textlink="">
      <xdr:nvSpPr>
        <xdr:cNvPr id="262" name="円/楕円 261"/>
        <xdr:cNvSpPr/>
      </xdr:nvSpPr>
      <xdr:spPr>
        <a:xfrm>
          <a:off x="1079500" y="166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126719</xdr:rowOff>
    </xdr:from>
    <xdr:ext cx="534377" cy="259045"/>
    <xdr:sp macro="" textlink="">
      <xdr:nvSpPr>
        <xdr:cNvPr id="263" name="テキスト ボックス 262"/>
        <xdr:cNvSpPr txBox="1"/>
      </xdr:nvSpPr>
      <xdr:spPr>
        <a:xfrm>
          <a:off x="863111" y="1675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26035</xdr:rowOff>
    </xdr:from>
    <xdr:to>
      <xdr:col>15</xdr:col>
      <xdr:colOff>180975</xdr:colOff>
      <xdr:row>38</xdr:row>
      <xdr:rowOff>32004</xdr:rowOff>
    </xdr:to>
    <xdr:cxnSp macro="">
      <xdr:nvCxnSpPr>
        <xdr:cNvPr id="292" name="直線コネクタ 291"/>
        <xdr:cNvCxnSpPr/>
      </xdr:nvCxnSpPr>
      <xdr:spPr>
        <a:xfrm>
          <a:off x="9639300" y="6541135"/>
          <a:ext cx="8382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33164</xdr:rowOff>
    </xdr:from>
    <xdr:ext cx="378565" cy="259045"/>
    <xdr:sp macro="" textlink="">
      <xdr:nvSpPr>
        <xdr:cNvPr id="293" name="労働費平均値テキスト"/>
        <xdr:cNvSpPr txBox="1"/>
      </xdr:nvSpPr>
      <xdr:spPr>
        <a:xfrm>
          <a:off x="10528300" y="6548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49022</xdr:rowOff>
    </xdr:from>
    <xdr:to>
      <xdr:col>14</xdr:col>
      <xdr:colOff>28575</xdr:colOff>
      <xdr:row>38</xdr:row>
      <xdr:rowOff>26035</xdr:rowOff>
    </xdr:to>
    <xdr:cxnSp macro="">
      <xdr:nvCxnSpPr>
        <xdr:cNvPr id="295" name="直線コネクタ 294"/>
        <xdr:cNvCxnSpPr/>
      </xdr:nvCxnSpPr>
      <xdr:spPr>
        <a:xfrm>
          <a:off x="8750300" y="6392672"/>
          <a:ext cx="889000" cy="1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49022</xdr:rowOff>
    </xdr:from>
    <xdr:to>
      <xdr:col>12</xdr:col>
      <xdr:colOff>511175</xdr:colOff>
      <xdr:row>37</xdr:row>
      <xdr:rowOff>127381</xdr:rowOff>
    </xdr:to>
    <xdr:cxnSp macro="">
      <xdr:nvCxnSpPr>
        <xdr:cNvPr id="298" name="直線コネクタ 297"/>
        <xdr:cNvCxnSpPr/>
      </xdr:nvCxnSpPr>
      <xdr:spPr>
        <a:xfrm flipV="1">
          <a:off x="7861300" y="6392672"/>
          <a:ext cx="889000" cy="7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127525</xdr:rowOff>
    </xdr:from>
    <xdr:ext cx="469744" cy="259045"/>
    <xdr:sp macro="" textlink="">
      <xdr:nvSpPr>
        <xdr:cNvPr id="300" name="テキスト ボックス 299"/>
        <xdr:cNvSpPr txBox="1"/>
      </xdr:nvSpPr>
      <xdr:spPr>
        <a:xfrm>
          <a:off x="8515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170180</xdr:rowOff>
    </xdr:from>
    <xdr:to>
      <xdr:col>11</xdr:col>
      <xdr:colOff>307975</xdr:colOff>
      <xdr:row>37</xdr:row>
      <xdr:rowOff>127381</xdr:rowOff>
    </xdr:to>
    <xdr:cxnSp macro="">
      <xdr:nvCxnSpPr>
        <xdr:cNvPr id="301" name="直線コネクタ 300"/>
        <xdr:cNvCxnSpPr/>
      </xdr:nvCxnSpPr>
      <xdr:spPr>
        <a:xfrm>
          <a:off x="6972300" y="6170930"/>
          <a:ext cx="889000" cy="30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49166</xdr:rowOff>
    </xdr:from>
    <xdr:ext cx="469744" cy="259045"/>
    <xdr:sp macro="" textlink="">
      <xdr:nvSpPr>
        <xdr:cNvPr id="305" name="テキスト ボックス 304"/>
        <xdr:cNvSpPr txBox="1"/>
      </xdr:nvSpPr>
      <xdr:spPr>
        <a:xfrm>
          <a:off x="6737427" y="62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152654</xdr:rowOff>
    </xdr:from>
    <xdr:to>
      <xdr:col>15</xdr:col>
      <xdr:colOff>231775</xdr:colOff>
      <xdr:row>38</xdr:row>
      <xdr:rowOff>82804</xdr:rowOff>
    </xdr:to>
    <xdr:sp macro="" textlink="">
      <xdr:nvSpPr>
        <xdr:cNvPr id="311" name="円/楕円 310"/>
        <xdr:cNvSpPr/>
      </xdr:nvSpPr>
      <xdr:spPr>
        <a:xfrm>
          <a:off x="10426700" y="64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4081</xdr:rowOff>
    </xdr:from>
    <xdr:ext cx="469744" cy="259045"/>
    <xdr:sp macro="" textlink="">
      <xdr:nvSpPr>
        <xdr:cNvPr id="312" name="労働費該当値テキスト"/>
        <xdr:cNvSpPr txBox="1"/>
      </xdr:nvSpPr>
      <xdr:spPr>
        <a:xfrm>
          <a:off x="10528300" y="634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146685</xdr:rowOff>
    </xdr:from>
    <xdr:to>
      <xdr:col>14</xdr:col>
      <xdr:colOff>79375</xdr:colOff>
      <xdr:row>38</xdr:row>
      <xdr:rowOff>76835</xdr:rowOff>
    </xdr:to>
    <xdr:sp macro="" textlink="">
      <xdr:nvSpPr>
        <xdr:cNvPr id="313" name="円/楕円 312"/>
        <xdr:cNvSpPr/>
      </xdr:nvSpPr>
      <xdr:spPr>
        <a:xfrm>
          <a:off x="9588500" y="64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67962</xdr:rowOff>
    </xdr:from>
    <xdr:ext cx="469744" cy="259045"/>
    <xdr:sp macro="" textlink="">
      <xdr:nvSpPr>
        <xdr:cNvPr id="314" name="テキスト ボックス 313"/>
        <xdr:cNvSpPr txBox="1"/>
      </xdr:nvSpPr>
      <xdr:spPr>
        <a:xfrm>
          <a:off x="9404427" y="658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169672</xdr:rowOff>
    </xdr:from>
    <xdr:to>
      <xdr:col>12</xdr:col>
      <xdr:colOff>561975</xdr:colOff>
      <xdr:row>37</xdr:row>
      <xdr:rowOff>99822</xdr:rowOff>
    </xdr:to>
    <xdr:sp macro="" textlink="">
      <xdr:nvSpPr>
        <xdr:cNvPr id="315" name="円/楕円 314"/>
        <xdr:cNvSpPr/>
      </xdr:nvSpPr>
      <xdr:spPr>
        <a:xfrm>
          <a:off x="8699500" y="63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116349</xdr:rowOff>
    </xdr:from>
    <xdr:ext cx="469744" cy="259045"/>
    <xdr:sp macro="" textlink="">
      <xdr:nvSpPr>
        <xdr:cNvPr id="316" name="テキスト ボックス 315"/>
        <xdr:cNvSpPr txBox="1"/>
      </xdr:nvSpPr>
      <xdr:spPr>
        <a:xfrm>
          <a:off x="8515427" y="611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76581</xdr:rowOff>
    </xdr:from>
    <xdr:to>
      <xdr:col>11</xdr:col>
      <xdr:colOff>358775</xdr:colOff>
      <xdr:row>38</xdr:row>
      <xdr:rowOff>6731</xdr:rowOff>
    </xdr:to>
    <xdr:sp macro="" textlink="">
      <xdr:nvSpPr>
        <xdr:cNvPr id="317" name="円/楕円 316"/>
        <xdr:cNvSpPr/>
      </xdr:nvSpPr>
      <xdr:spPr>
        <a:xfrm>
          <a:off x="7810500" y="642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169308</xdr:rowOff>
    </xdr:from>
    <xdr:ext cx="469744" cy="259045"/>
    <xdr:sp macro="" textlink="">
      <xdr:nvSpPr>
        <xdr:cNvPr id="318" name="テキスト ボックス 317"/>
        <xdr:cNvSpPr txBox="1"/>
      </xdr:nvSpPr>
      <xdr:spPr>
        <a:xfrm>
          <a:off x="7626427" y="651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119380</xdr:rowOff>
    </xdr:from>
    <xdr:to>
      <xdr:col>10</xdr:col>
      <xdr:colOff>155575</xdr:colOff>
      <xdr:row>36</xdr:row>
      <xdr:rowOff>49530</xdr:rowOff>
    </xdr:to>
    <xdr:sp macro="" textlink="">
      <xdr:nvSpPr>
        <xdr:cNvPr id="319" name="円/楕円 318"/>
        <xdr:cNvSpPr/>
      </xdr:nvSpPr>
      <xdr:spPr>
        <a:xfrm>
          <a:off x="69215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66057</xdr:rowOff>
    </xdr:from>
    <xdr:ext cx="469744" cy="259045"/>
    <xdr:sp macro="" textlink="">
      <xdr:nvSpPr>
        <xdr:cNvPr id="320" name="テキスト ボックス 319"/>
        <xdr:cNvSpPr txBox="1"/>
      </xdr:nvSpPr>
      <xdr:spPr>
        <a:xfrm>
          <a:off x="6737427" y="589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32267</xdr:rowOff>
    </xdr:from>
    <xdr:to>
      <xdr:col>15</xdr:col>
      <xdr:colOff>180975</xdr:colOff>
      <xdr:row>57</xdr:row>
      <xdr:rowOff>54551</xdr:rowOff>
    </xdr:to>
    <xdr:cxnSp macro="">
      <xdr:nvCxnSpPr>
        <xdr:cNvPr id="347" name="直線コネクタ 346"/>
        <xdr:cNvCxnSpPr/>
      </xdr:nvCxnSpPr>
      <xdr:spPr>
        <a:xfrm flipV="1">
          <a:off x="9639300" y="9804917"/>
          <a:ext cx="838200" cy="2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16695</xdr:rowOff>
    </xdr:from>
    <xdr:to>
      <xdr:col>14</xdr:col>
      <xdr:colOff>28575</xdr:colOff>
      <xdr:row>57</xdr:row>
      <xdr:rowOff>54551</xdr:rowOff>
    </xdr:to>
    <xdr:cxnSp macro="">
      <xdr:nvCxnSpPr>
        <xdr:cNvPr id="350" name="直線コネクタ 349"/>
        <xdr:cNvCxnSpPr/>
      </xdr:nvCxnSpPr>
      <xdr:spPr>
        <a:xfrm>
          <a:off x="8750300" y="9789345"/>
          <a:ext cx="889000" cy="3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16695</xdr:rowOff>
    </xdr:from>
    <xdr:to>
      <xdr:col>12</xdr:col>
      <xdr:colOff>511175</xdr:colOff>
      <xdr:row>57</xdr:row>
      <xdr:rowOff>77494</xdr:rowOff>
    </xdr:to>
    <xdr:cxnSp macro="">
      <xdr:nvCxnSpPr>
        <xdr:cNvPr id="353" name="直線コネクタ 352"/>
        <xdr:cNvCxnSpPr/>
      </xdr:nvCxnSpPr>
      <xdr:spPr>
        <a:xfrm flipV="1">
          <a:off x="7861300" y="9789345"/>
          <a:ext cx="889000" cy="6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44611</xdr:rowOff>
    </xdr:from>
    <xdr:to>
      <xdr:col>11</xdr:col>
      <xdr:colOff>307975</xdr:colOff>
      <xdr:row>57</xdr:row>
      <xdr:rowOff>77494</xdr:rowOff>
    </xdr:to>
    <xdr:cxnSp macro="">
      <xdr:nvCxnSpPr>
        <xdr:cNvPr id="356" name="直線コネクタ 355"/>
        <xdr:cNvCxnSpPr/>
      </xdr:nvCxnSpPr>
      <xdr:spPr>
        <a:xfrm>
          <a:off x="6972300" y="9817261"/>
          <a:ext cx="889000" cy="3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152917</xdr:rowOff>
    </xdr:from>
    <xdr:to>
      <xdr:col>15</xdr:col>
      <xdr:colOff>231775</xdr:colOff>
      <xdr:row>57</xdr:row>
      <xdr:rowOff>83067</xdr:rowOff>
    </xdr:to>
    <xdr:sp macro="" textlink="">
      <xdr:nvSpPr>
        <xdr:cNvPr id="366" name="円/楕円 365"/>
        <xdr:cNvSpPr/>
      </xdr:nvSpPr>
      <xdr:spPr>
        <a:xfrm>
          <a:off x="10426700" y="975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131344</xdr:rowOff>
    </xdr:from>
    <xdr:ext cx="534377" cy="259045"/>
    <xdr:sp macro="" textlink="">
      <xdr:nvSpPr>
        <xdr:cNvPr id="367" name="農林水産業費該当値テキスト"/>
        <xdr:cNvSpPr txBox="1"/>
      </xdr:nvSpPr>
      <xdr:spPr>
        <a:xfrm>
          <a:off x="10528300" y="973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30,499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3751</xdr:rowOff>
    </xdr:from>
    <xdr:to>
      <xdr:col>14</xdr:col>
      <xdr:colOff>79375</xdr:colOff>
      <xdr:row>57</xdr:row>
      <xdr:rowOff>105351</xdr:rowOff>
    </xdr:to>
    <xdr:sp macro="" textlink="">
      <xdr:nvSpPr>
        <xdr:cNvPr id="368" name="円/楕円 367"/>
        <xdr:cNvSpPr/>
      </xdr:nvSpPr>
      <xdr:spPr>
        <a:xfrm>
          <a:off x="9588500" y="977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96478</xdr:rowOff>
    </xdr:from>
    <xdr:ext cx="534377" cy="259045"/>
    <xdr:sp macro="" textlink="">
      <xdr:nvSpPr>
        <xdr:cNvPr id="369" name="テキスト ボックス 368"/>
        <xdr:cNvSpPr txBox="1"/>
      </xdr:nvSpPr>
      <xdr:spPr>
        <a:xfrm>
          <a:off x="9372111" y="986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137345</xdr:rowOff>
    </xdr:from>
    <xdr:to>
      <xdr:col>12</xdr:col>
      <xdr:colOff>561975</xdr:colOff>
      <xdr:row>57</xdr:row>
      <xdr:rowOff>67495</xdr:rowOff>
    </xdr:to>
    <xdr:sp macro="" textlink="">
      <xdr:nvSpPr>
        <xdr:cNvPr id="370" name="円/楕円 369"/>
        <xdr:cNvSpPr/>
      </xdr:nvSpPr>
      <xdr:spPr>
        <a:xfrm>
          <a:off x="8699500" y="97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84022</xdr:rowOff>
    </xdr:from>
    <xdr:ext cx="534377" cy="259045"/>
    <xdr:sp macro="" textlink="">
      <xdr:nvSpPr>
        <xdr:cNvPr id="371" name="テキスト ボックス 370"/>
        <xdr:cNvSpPr txBox="1"/>
      </xdr:nvSpPr>
      <xdr:spPr>
        <a:xfrm>
          <a:off x="8483111" y="951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26694</xdr:rowOff>
    </xdr:from>
    <xdr:to>
      <xdr:col>11</xdr:col>
      <xdr:colOff>358775</xdr:colOff>
      <xdr:row>57</xdr:row>
      <xdr:rowOff>128294</xdr:rowOff>
    </xdr:to>
    <xdr:sp macro="" textlink="">
      <xdr:nvSpPr>
        <xdr:cNvPr id="372" name="円/楕円 371"/>
        <xdr:cNvSpPr/>
      </xdr:nvSpPr>
      <xdr:spPr>
        <a:xfrm>
          <a:off x="7810500" y="979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119421</xdr:rowOff>
    </xdr:from>
    <xdr:ext cx="534377" cy="259045"/>
    <xdr:sp macro="" textlink="">
      <xdr:nvSpPr>
        <xdr:cNvPr id="373" name="テキスト ボックス 372"/>
        <xdr:cNvSpPr txBox="1"/>
      </xdr:nvSpPr>
      <xdr:spPr>
        <a:xfrm>
          <a:off x="7594111" y="989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165261</xdr:rowOff>
    </xdr:from>
    <xdr:to>
      <xdr:col>10</xdr:col>
      <xdr:colOff>155575</xdr:colOff>
      <xdr:row>57</xdr:row>
      <xdr:rowOff>95411</xdr:rowOff>
    </xdr:to>
    <xdr:sp macro="" textlink="">
      <xdr:nvSpPr>
        <xdr:cNvPr id="374" name="円/楕円 373"/>
        <xdr:cNvSpPr/>
      </xdr:nvSpPr>
      <xdr:spPr>
        <a:xfrm>
          <a:off x="6921500" y="976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111938</xdr:rowOff>
    </xdr:from>
    <xdr:ext cx="534377" cy="259045"/>
    <xdr:sp macro="" textlink="">
      <xdr:nvSpPr>
        <xdr:cNvPr id="375" name="テキスト ボックス 374"/>
        <xdr:cNvSpPr txBox="1"/>
      </xdr:nvSpPr>
      <xdr:spPr>
        <a:xfrm>
          <a:off x="6705111" y="954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25840</xdr:rowOff>
    </xdr:from>
    <xdr:to>
      <xdr:col>15</xdr:col>
      <xdr:colOff>180975</xdr:colOff>
      <xdr:row>78</xdr:row>
      <xdr:rowOff>43982</xdr:rowOff>
    </xdr:to>
    <xdr:cxnSp macro="">
      <xdr:nvCxnSpPr>
        <xdr:cNvPr id="406" name="直線コネクタ 405"/>
        <xdr:cNvCxnSpPr/>
      </xdr:nvCxnSpPr>
      <xdr:spPr>
        <a:xfrm>
          <a:off x="9639300" y="13227490"/>
          <a:ext cx="8382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86632</xdr:rowOff>
    </xdr:from>
    <xdr:to>
      <xdr:col>14</xdr:col>
      <xdr:colOff>28575</xdr:colOff>
      <xdr:row>77</xdr:row>
      <xdr:rowOff>25840</xdr:rowOff>
    </xdr:to>
    <xdr:cxnSp macro="">
      <xdr:nvCxnSpPr>
        <xdr:cNvPr id="409" name="直線コネクタ 408"/>
        <xdr:cNvCxnSpPr/>
      </xdr:nvCxnSpPr>
      <xdr:spPr>
        <a:xfrm>
          <a:off x="8750300" y="12945382"/>
          <a:ext cx="889000" cy="28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57024</xdr:rowOff>
    </xdr:from>
    <xdr:ext cx="534377" cy="259045"/>
    <xdr:sp macro="" textlink="">
      <xdr:nvSpPr>
        <xdr:cNvPr id="411" name="テキスト ボックス 410"/>
        <xdr:cNvSpPr txBox="1"/>
      </xdr:nvSpPr>
      <xdr:spPr>
        <a:xfrm>
          <a:off x="9372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86632</xdr:rowOff>
    </xdr:from>
    <xdr:to>
      <xdr:col>12</xdr:col>
      <xdr:colOff>511175</xdr:colOff>
      <xdr:row>78</xdr:row>
      <xdr:rowOff>18951</xdr:rowOff>
    </xdr:to>
    <xdr:cxnSp macro="">
      <xdr:nvCxnSpPr>
        <xdr:cNvPr id="412" name="直線コネクタ 411"/>
        <xdr:cNvCxnSpPr/>
      </xdr:nvCxnSpPr>
      <xdr:spPr>
        <a:xfrm flipV="1">
          <a:off x="7861300" y="12945382"/>
          <a:ext cx="889000" cy="44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76063</xdr:rowOff>
    </xdr:from>
    <xdr:ext cx="534377" cy="259045"/>
    <xdr:sp macro="" textlink="">
      <xdr:nvSpPr>
        <xdr:cNvPr id="414" name="テキスト ボックス 413"/>
        <xdr:cNvSpPr txBox="1"/>
      </xdr:nvSpPr>
      <xdr:spPr>
        <a:xfrm>
          <a:off x="8483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18951</xdr:rowOff>
    </xdr:from>
    <xdr:to>
      <xdr:col>11</xdr:col>
      <xdr:colOff>307975</xdr:colOff>
      <xdr:row>78</xdr:row>
      <xdr:rowOff>72361</xdr:rowOff>
    </xdr:to>
    <xdr:cxnSp macro="">
      <xdr:nvCxnSpPr>
        <xdr:cNvPr id="415" name="直線コネクタ 414"/>
        <xdr:cNvCxnSpPr/>
      </xdr:nvCxnSpPr>
      <xdr:spPr>
        <a:xfrm flipV="1">
          <a:off x="6972300" y="13392051"/>
          <a:ext cx="889000" cy="5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94204</xdr:rowOff>
    </xdr:from>
    <xdr:ext cx="534377" cy="259045"/>
    <xdr:sp macro="" textlink="">
      <xdr:nvSpPr>
        <xdr:cNvPr id="417" name="テキスト ボックス 416"/>
        <xdr:cNvSpPr txBox="1"/>
      </xdr:nvSpPr>
      <xdr:spPr>
        <a:xfrm>
          <a:off x="7594111" y="134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164632</xdr:rowOff>
    </xdr:from>
    <xdr:to>
      <xdr:col>15</xdr:col>
      <xdr:colOff>231775</xdr:colOff>
      <xdr:row>78</xdr:row>
      <xdr:rowOff>94782</xdr:rowOff>
    </xdr:to>
    <xdr:sp macro="" textlink="">
      <xdr:nvSpPr>
        <xdr:cNvPr id="425" name="円/楕円 424"/>
        <xdr:cNvSpPr/>
      </xdr:nvSpPr>
      <xdr:spPr>
        <a:xfrm>
          <a:off x="10426700" y="1336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143059</xdr:rowOff>
    </xdr:from>
    <xdr:ext cx="534377" cy="259045"/>
    <xdr:sp macro="" textlink="">
      <xdr:nvSpPr>
        <xdr:cNvPr id="426" name="商工費該当値テキスト"/>
        <xdr:cNvSpPr txBox="1"/>
      </xdr:nvSpPr>
      <xdr:spPr>
        <a:xfrm>
          <a:off x="10528300" y="133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13,862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146490</xdr:rowOff>
    </xdr:from>
    <xdr:to>
      <xdr:col>14</xdr:col>
      <xdr:colOff>79375</xdr:colOff>
      <xdr:row>77</xdr:row>
      <xdr:rowOff>76640</xdr:rowOff>
    </xdr:to>
    <xdr:sp macro="" textlink="">
      <xdr:nvSpPr>
        <xdr:cNvPr id="427" name="円/楕円 426"/>
        <xdr:cNvSpPr/>
      </xdr:nvSpPr>
      <xdr:spPr>
        <a:xfrm>
          <a:off x="9588500" y="1317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93168</xdr:rowOff>
    </xdr:from>
    <xdr:ext cx="534377" cy="259045"/>
    <xdr:sp macro="" textlink="">
      <xdr:nvSpPr>
        <xdr:cNvPr id="428" name="テキスト ボックス 427"/>
        <xdr:cNvSpPr txBox="1"/>
      </xdr:nvSpPr>
      <xdr:spPr>
        <a:xfrm>
          <a:off x="9372111" y="1295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25,473</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35832</xdr:rowOff>
    </xdr:from>
    <xdr:to>
      <xdr:col>12</xdr:col>
      <xdr:colOff>561975</xdr:colOff>
      <xdr:row>75</xdr:row>
      <xdr:rowOff>137432</xdr:rowOff>
    </xdr:to>
    <xdr:sp macro="" textlink="">
      <xdr:nvSpPr>
        <xdr:cNvPr id="429" name="円/楕円 428"/>
        <xdr:cNvSpPr/>
      </xdr:nvSpPr>
      <xdr:spPr>
        <a:xfrm>
          <a:off x="8699500" y="128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153959</xdr:rowOff>
    </xdr:from>
    <xdr:ext cx="534377" cy="259045"/>
    <xdr:sp macro="" textlink="">
      <xdr:nvSpPr>
        <xdr:cNvPr id="430" name="テキスト ボックス 429"/>
        <xdr:cNvSpPr txBox="1"/>
      </xdr:nvSpPr>
      <xdr:spPr>
        <a:xfrm>
          <a:off x="8483111" y="1266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139601</xdr:rowOff>
    </xdr:from>
    <xdr:to>
      <xdr:col>11</xdr:col>
      <xdr:colOff>358775</xdr:colOff>
      <xdr:row>78</xdr:row>
      <xdr:rowOff>69751</xdr:rowOff>
    </xdr:to>
    <xdr:sp macro="" textlink="">
      <xdr:nvSpPr>
        <xdr:cNvPr id="431" name="円/楕円 430"/>
        <xdr:cNvSpPr/>
      </xdr:nvSpPr>
      <xdr:spPr>
        <a:xfrm>
          <a:off x="7810500" y="133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86278</xdr:rowOff>
    </xdr:from>
    <xdr:ext cx="534377" cy="259045"/>
    <xdr:sp macro="" textlink="">
      <xdr:nvSpPr>
        <xdr:cNvPr id="432" name="テキスト ボックス 431"/>
        <xdr:cNvSpPr txBox="1"/>
      </xdr:nvSpPr>
      <xdr:spPr>
        <a:xfrm>
          <a:off x="7594111" y="131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21561</xdr:rowOff>
    </xdr:from>
    <xdr:to>
      <xdr:col>10</xdr:col>
      <xdr:colOff>155575</xdr:colOff>
      <xdr:row>78</xdr:row>
      <xdr:rowOff>123161</xdr:rowOff>
    </xdr:to>
    <xdr:sp macro="" textlink="">
      <xdr:nvSpPr>
        <xdr:cNvPr id="433" name="円/楕円 432"/>
        <xdr:cNvSpPr/>
      </xdr:nvSpPr>
      <xdr:spPr>
        <a:xfrm>
          <a:off x="6921500" y="1339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114288</xdr:rowOff>
    </xdr:from>
    <xdr:ext cx="534377" cy="259045"/>
    <xdr:sp macro="" textlink="">
      <xdr:nvSpPr>
        <xdr:cNvPr id="434" name="テキスト ボックス 433"/>
        <xdr:cNvSpPr txBox="1"/>
      </xdr:nvSpPr>
      <xdr:spPr>
        <a:xfrm>
          <a:off x="6705111" y="1348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72216</xdr:rowOff>
    </xdr:from>
    <xdr:to>
      <xdr:col>15</xdr:col>
      <xdr:colOff>180975</xdr:colOff>
      <xdr:row>98</xdr:row>
      <xdr:rowOff>72978</xdr:rowOff>
    </xdr:to>
    <xdr:cxnSp macro="">
      <xdr:nvCxnSpPr>
        <xdr:cNvPr id="461" name="直線コネクタ 460"/>
        <xdr:cNvCxnSpPr/>
      </xdr:nvCxnSpPr>
      <xdr:spPr>
        <a:xfrm>
          <a:off x="9639300" y="1687431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2"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72216</xdr:rowOff>
    </xdr:from>
    <xdr:to>
      <xdr:col>14</xdr:col>
      <xdr:colOff>28575</xdr:colOff>
      <xdr:row>98</xdr:row>
      <xdr:rowOff>82179</xdr:rowOff>
    </xdr:to>
    <xdr:cxnSp macro="">
      <xdr:nvCxnSpPr>
        <xdr:cNvPr id="464" name="直線コネクタ 463"/>
        <xdr:cNvCxnSpPr/>
      </xdr:nvCxnSpPr>
      <xdr:spPr>
        <a:xfrm flipV="1">
          <a:off x="8750300" y="16874316"/>
          <a:ext cx="889000" cy="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116578</xdr:rowOff>
    </xdr:from>
    <xdr:ext cx="534377" cy="259045"/>
    <xdr:sp macro="" textlink="">
      <xdr:nvSpPr>
        <xdr:cNvPr id="466" name="テキスト ボックス 465"/>
        <xdr:cNvSpPr txBox="1"/>
      </xdr:nvSpPr>
      <xdr:spPr>
        <a:xfrm>
          <a:off x="9372111" y="169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82179</xdr:rowOff>
    </xdr:from>
    <xdr:to>
      <xdr:col>12</xdr:col>
      <xdr:colOff>511175</xdr:colOff>
      <xdr:row>98</xdr:row>
      <xdr:rowOff>84720</xdr:rowOff>
    </xdr:to>
    <xdr:cxnSp macro="">
      <xdr:nvCxnSpPr>
        <xdr:cNvPr id="467" name="直線コネクタ 466"/>
        <xdr:cNvCxnSpPr/>
      </xdr:nvCxnSpPr>
      <xdr:spPr>
        <a:xfrm flipV="1">
          <a:off x="7861300" y="1688427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126252</xdr:rowOff>
    </xdr:from>
    <xdr:ext cx="534377" cy="259045"/>
    <xdr:sp macro="" textlink="">
      <xdr:nvSpPr>
        <xdr:cNvPr id="469" name="テキスト ボックス 468"/>
        <xdr:cNvSpPr txBox="1"/>
      </xdr:nvSpPr>
      <xdr:spPr>
        <a:xfrm>
          <a:off x="8483111" y="1692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84720</xdr:rowOff>
    </xdr:from>
    <xdr:to>
      <xdr:col>11</xdr:col>
      <xdr:colOff>307975</xdr:colOff>
      <xdr:row>98</xdr:row>
      <xdr:rowOff>90867</xdr:rowOff>
    </xdr:to>
    <xdr:cxnSp macro="">
      <xdr:nvCxnSpPr>
        <xdr:cNvPr id="470" name="直線コネクタ 469"/>
        <xdr:cNvCxnSpPr/>
      </xdr:nvCxnSpPr>
      <xdr:spPr>
        <a:xfrm flipV="1">
          <a:off x="6972300" y="16886820"/>
          <a:ext cx="889000" cy="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132552</xdr:rowOff>
    </xdr:from>
    <xdr:ext cx="534377" cy="259045"/>
    <xdr:sp macro="" textlink="">
      <xdr:nvSpPr>
        <xdr:cNvPr id="472" name="テキスト ボックス 471"/>
        <xdr:cNvSpPr txBox="1"/>
      </xdr:nvSpPr>
      <xdr:spPr>
        <a:xfrm>
          <a:off x="7594111" y="1693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134847</xdr:rowOff>
    </xdr:from>
    <xdr:ext cx="534377" cy="259045"/>
    <xdr:sp macro="" textlink="">
      <xdr:nvSpPr>
        <xdr:cNvPr id="474" name="テキスト ボックス 473"/>
        <xdr:cNvSpPr txBox="1"/>
      </xdr:nvSpPr>
      <xdr:spPr>
        <a:xfrm>
          <a:off x="6705111" y="1693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22178</xdr:rowOff>
    </xdr:from>
    <xdr:to>
      <xdr:col>15</xdr:col>
      <xdr:colOff>231775</xdr:colOff>
      <xdr:row>98</xdr:row>
      <xdr:rowOff>123778</xdr:rowOff>
    </xdr:to>
    <xdr:sp macro="" textlink="">
      <xdr:nvSpPr>
        <xdr:cNvPr id="480" name="円/楕円 479"/>
        <xdr:cNvSpPr/>
      </xdr:nvSpPr>
      <xdr:spPr>
        <a:xfrm>
          <a:off x="10426700" y="1682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153005</xdr:rowOff>
    </xdr:from>
    <xdr:ext cx="534377" cy="259045"/>
    <xdr:sp macro="" textlink="">
      <xdr:nvSpPr>
        <xdr:cNvPr id="481" name="土木費該当値テキスト"/>
        <xdr:cNvSpPr txBox="1"/>
      </xdr:nvSpPr>
      <xdr:spPr>
        <a:xfrm>
          <a:off x="10528300" y="1661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72,967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21416</xdr:rowOff>
    </xdr:from>
    <xdr:to>
      <xdr:col>14</xdr:col>
      <xdr:colOff>79375</xdr:colOff>
      <xdr:row>98</xdr:row>
      <xdr:rowOff>123016</xdr:rowOff>
    </xdr:to>
    <xdr:sp macro="" textlink="">
      <xdr:nvSpPr>
        <xdr:cNvPr id="482" name="円/楕円 481"/>
        <xdr:cNvSpPr/>
      </xdr:nvSpPr>
      <xdr:spPr>
        <a:xfrm>
          <a:off x="9588500" y="1682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139543</xdr:rowOff>
    </xdr:from>
    <xdr:ext cx="534377" cy="259045"/>
    <xdr:sp macro="" textlink="">
      <xdr:nvSpPr>
        <xdr:cNvPr id="483" name="テキスト ボックス 482"/>
        <xdr:cNvSpPr txBox="1"/>
      </xdr:nvSpPr>
      <xdr:spPr>
        <a:xfrm>
          <a:off x="9372111" y="1659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31379</xdr:rowOff>
    </xdr:from>
    <xdr:to>
      <xdr:col>12</xdr:col>
      <xdr:colOff>561975</xdr:colOff>
      <xdr:row>98</xdr:row>
      <xdr:rowOff>132979</xdr:rowOff>
    </xdr:to>
    <xdr:sp macro="" textlink="">
      <xdr:nvSpPr>
        <xdr:cNvPr id="484" name="円/楕円 483"/>
        <xdr:cNvSpPr/>
      </xdr:nvSpPr>
      <xdr:spPr>
        <a:xfrm>
          <a:off x="8699500" y="1683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149506</xdr:rowOff>
    </xdr:from>
    <xdr:ext cx="534377" cy="259045"/>
    <xdr:sp macro="" textlink="">
      <xdr:nvSpPr>
        <xdr:cNvPr id="485" name="テキスト ボックス 484"/>
        <xdr:cNvSpPr txBox="1"/>
      </xdr:nvSpPr>
      <xdr:spPr>
        <a:xfrm>
          <a:off x="8483111" y="1660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62,906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33920</xdr:rowOff>
    </xdr:from>
    <xdr:to>
      <xdr:col>11</xdr:col>
      <xdr:colOff>358775</xdr:colOff>
      <xdr:row>98</xdr:row>
      <xdr:rowOff>135520</xdr:rowOff>
    </xdr:to>
    <xdr:sp macro="" textlink="">
      <xdr:nvSpPr>
        <xdr:cNvPr id="486" name="円/楕円 485"/>
        <xdr:cNvSpPr/>
      </xdr:nvSpPr>
      <xdr:spPr>
        <a:xfrm>
          <a:off x="7810500" y="1683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152047</xdr:rowOff>
    </xdr:from>
    <xdr:ext cx="534377" cy="259045"/>
    <xdr:sp macro="" textlink="">
      <xdr:nvSpPr>
        <xdr:cNvPr id="487" name="テキスト ボックス 486"/>
        <xdr:cNvSpPr txBox="1"/>
      </xdr:nvSpPr>
      <xdr:spPr>
        <a:xfrm>
          <a:off x="7594111" y="1661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40067</xdr:rowOff>
    </xdr:from>
    <xdr:to>
      <xdr:col>10</xdr:col>
      <xdr:colOff>155575</xdr:colOff>
      <xdr:row>98</xdr:row>
      <xdr:rowOff>141667</xdr:rowOff>
    </xdr:to>
    <xdr:sp macro="" textlink="">
      <xdr:nvSpPr>
        <xdr:cNvPr id="488" name="円/楕円 487"/>
        <xdr:cNvSpPr/>
      </xdr:nvSpPr>
      <xdr:spPr>
        <a:xfrm>
          <a:off x="6921500" y="1684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158194</xdr:rowOff>
    </xdr:from>
    <xdr:ext cx="534377" cy="259045"/>
    <xdr:sp macro="" textlink="">
      <xdr:nvSpPr>
        <xdr:cNvPr id="489" name="テキスト ボックス 488"/>
        <xdr:cNvSpPr txBox="1"/>
      </xdr:nvSpPr>
      <xdr:spPr>
        <a:xfrm>
          <a:off x="6705111" y="1661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20" name="直線コネクタ 51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96462</xdr:rowOff>
    </xdr:from>
    <xdr:to>
      <xdr:col>22</xdr:col>
      <xdr:colOff>365125</xdr:colOff>
      <xdr:row>39</xdr:row>
      <xdr:rowOff>98878</xdr:rowOff>
    </xdr:to>
    <xdr:cxnSp macro="">
      <xdr:nvCxnSpPr>
        <xdr:cNvPr id="523" name="直線コネクタ 522"/>
        <xdr:cNvCxnSpPr/>
      </xdr:nvCxnSpPr>
      <xdr:spPr>
        <a:xfrm>
          <a:off x="14592300" y="6783012"/>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5" name="テキスト ボックス 524"/>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96462</xdr:rowOff>
    </xdr:from>
    <xdr:to>
      <xdr:col>21</xdr:col>
      <xdr:colOff>161925</xdr:colOff>
      <xdr:row>39</xdr:row>
      <xdr:rowOff>96462</xdr:rowOff>
    </xdr:to>
    <xdr:cxnSp macro="">
      <xdr:nvCxnSpPr>
        <xdr:cNvPr id="526" name="直線コネクタ 525"/>
        <xdr:cNvCxnSpPr/>
      </xdr:nvCxnSpPr>
      <xdr:spPr>
        <a:xfrm>
          <a:off x="13703300" y="6783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96462</xdr:rowOff>
    </xdr:from>
    <xdr:to>
      <xdr:col>19</xdr:col>
      <xdr:colOff>644525</xdr:colOff>
      <xdr:row>39</xdr:row>
      <xdr:rowOff>97850</xdr:rowOff>
    </xdr:to>
    <xdr:cxnSp macro="">
      <xdr:nvCxnSpPr>
        <xdr:cNvPr id="529" name="直線コネクタ 528"/>
        <xdr:cNvCxnSpPr/>
      </xdr:nvCxnSpPr>
      <xdr:spPr>
        <a:xfrm flipV="1">
          <a:off x="12814300" y="6783012"/>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31" name="テキスト ボックス 530"/>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39" name="円/楕円 53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40" name="消防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41" name="円/楕円 54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42" name="テキスト ボックス 541"/>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45662</xdr:rowOff>
    </xdr:from>
    <xdr:to>
      <xdr:col>21</xdr:col>
      <xdr:colOff>212725</xdr:colOff>
      <xdr:row>39</xdr:row>
      <xdr:rowOff>147262</xdr:rowOff>
    </xdr:to>
    <xdr:sp macro="" textlink="">
      <xdr:nvSpPr>
        <xdr:cNvPr id="543" name="円/楕円 542"/>
        <xdr:cNvSpPr/>
      </xdr:nvSpPr>
      <xdr:spPr>
        <a:xfrm>
          <a:off x="14541500" y="67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138389</xdr:rowOff>
    </xdr:from>
    <xdr:ext cx="378565" cy="259045"/>
    <xdr:sp macro="" textlink="">
      <xdr:nvSpPr>
        <xdr:cNvPr id="544" name="テキスト ボックス 543"/>
        <xdr:cNvSpPr txBox="1"/>
      </xdr:nvSpPr>
      <xdr:spPr>
        <a:xfrm>
          <a:off x="14403017" y="6824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45662</xdr:rowOff>
    </xdr:from>
    <xdr:to>
      <xdr:col>20</xdr:col>
      <xdr:colOff>9525</xdr:colOff>
      <xdr:row>39</xdr:row>
      <xdr:rowOff>147262</xdr:rowOff>
    </xdr:to>
    <xdr:sp macro="" textlink="">
      <xdr:nvSpPr>
        <xdr:cNvPr id="545" name="円/楕円 544"/>
        <xdr:cNvSpPr/>
      </xdr:nvSpPr>
      <xdr:spPr>
        <a:xfrm>
          <a:off x="13652500" y="67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138389</xdr:rowOff>
    </xdr:from>
    <xdr:ext cx="378565" cy="259045"/>
    <xdr:sp macro="" textlink="">
      <xdr:nvSpPr>
        <xdr:cNvPr id="546" name="テキスト ボックス 545"/>
        <xdr:cNvSpPr txBox="1"/>
      </xdr:nvSpPr>
      <xdr:spPr>
        <a:xfrm>
          <a:off x="13514017" y="6824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47050</xdr:rowOff>
    </xdr:from>
    <xdr:to>
      <xdr:col>18</xdr:col>
      <xdr:colOff>492125</xdr:colOff>
      <xdr:row>39</xdr:row>
      <xdr:rowOff>148650</xdr:rowOff>
    </xdr:to>
    <xdr:sp macro="" textlink="">
      <xdr:nvSpPr>
        <xdr:cNvPr id="547" name="円/楕円 546"/>
        <xdr:cNvSpPr/>
      </xdr:nvSpPr>
      <xdr:spPr>
        <a:xfrm>
          <a:off x="12763500" y="67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139777</xdr:rowOff>
    </xdr:from>
    <xdr:ext cx="313932" cy="259045"/>
    <xdr:sp macro="" textlink="">
      <xdr:nvSpPr>
        <xdr:cNvPr id="548" name="テキスト ボックス 547"/>
        <xdr:cNvSpPr txBox="1"/>
      </xdr:nvSpPr>
      <xdr:spPr>
        <a:xfrm>
          <a:off x="12657333" y="6826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71741</xdr:rowOff>
    </xdr:from>
    <xdr:to>
      <xdr:col>23</xdr:col>
      <xdr:colOff>517525</xdr:colOff>
      <xdr:row>57</xdr:row>
      <xdr:rowOff>121627</xdr:rowOff>
    </xdr:to>
    <xdr:cxnSp macro="">
      <xdr:nvCxnSpPr>
        <xdr:cNvPr id="579" name="直線コネクタ 578"/>
        <xdr:cNvCxnSpPr/>
      </xdr:nvCxnSpPr>
      <xdr:spPr>
        <a:xfrm>
          <a:off x="15481300" y="9672941"/>
          <a:ext cx="838200" cy="2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142750</xdr:rowOff>
    </xdr:from>
    <xdr:to>
      <xdr:col>22</xdr:col>
      <xdr:colOff>365125</xdr:colOff>
      <xdr:row>56</xdr:row>
      <xdr:rowOff>71741</xdr:rowOff>
    </xdr:to>
    <xdr:cxnSp macro="">
      <xdr:nvCxnSpPr>
        <xdr:cNvPr id="582" name="直線コネクタ 581"/>
        <xdr:cNvCxnSpPr/>
      </xdr:nvCxnSpPr>
      <xdr:spPr>
        <a:xfrm>
          <a:off x="14592300" y="9572500"/>
          <a:ext cx="889000" cy="10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87091</xdr:rowOff>
    </xdr:from>
    <xdr:ext cx="534377" cy="259045"/>
    <xdr:sp macro="" textlink="">
      <xdr:nvSpPr>
        <xdr:cNvPr id="584" name="テキスト ボックス 583"/>
        <xdr:cNvSpPr txBox="1"/>
      </xdr:nvSpPr>
      <xdr:spPr>
        <a:xfrm>
          <a:off x="15214111" y="98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142750</xdr:rowOff>
    </xdr:from>
    <xdr:to>
      <xdr:col>21</xdr:col>
      <xdr:colOff>161925</xdr:colOff>
      <xdr:row>56</xdr:row>
      <xdr:rowOff>154650</xdr:rowOff>
    </xdr:to>
    <xdr:cxnSp macro="">
      <xdr:nvCxnSpPr>
        <xdr:cNvPr id="585" name="直線コネクタ 584"/>
        <xdr:cNvCxnSpPr/>
      </xdr:nvCxnSpPr>
      <xdr:spPr>
        <a:xfrm flipV="1">
          <a:off x="13703300" y="9572500"/>
          <a:ext cx="889000" cy="18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121806</xdr:rowOff>
    </xdr:from>
    <xdr:ext cx="534377" cy="259045"/>
    <xdr:sp macro="" textlink="">
      <xdr:nvSpPr>
        <xdr:cNvPr id="587" name="テキスト ボックス 586"/>
        <xdr:cNvSpPr txBox="1"/>
      </xdr:nvSpPr>
      <xdr:spPr>
        <a:xfrm>
          <a:off x="14325111" y="98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154650</xdr:rowOff>
    </xdr:from>
    <xdr:to>
      <xdr:col>19</xdr:col>
      <xdr:colOff>644525</xdr:colOff>
      <xdr:row>57</xdr:row>
      <xdr:rowOff>11684</xdr:rowOff>
    </xdr:to>
    <xdr:cxnSp macro="">
      <xdr:nvCxnSpPr>
        <xdr:cNvPr id="588" name="直線コネクタ 587"/>
        <xdr:cNvCxnSpPr/>
      </xdr:nvCxnSpPr>
      <xdr:spPr>
        <a:xfrm flipV="1">
          <a:off x="12814300" y="9755850"/>
          <a:ext cx="889000" cy="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133471</xdr:rowOff>
    </xdr:from>
    <xdr:ext cx="534377" cy="259045"/>
    <xdr:sp macro="" textlink="">
      <xdr:nvSpPr>
        <xdr:cNvPr id="590" name="テキスト ボックス 589"/>
        <xdr:cNvSpPr txBox="1"/>
      </xdr:nvSpPr>
      <xdr:spPr>
        <a:xfrm>
          <a:off x="13436111" y="99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70827</xdr:rowOff>
    </xdr:from>
    <xdr:to>
      <xdr:col>23</xdr:col>
      <xdr:colOff>568325</xdr:colOff>
      <xdr:row>58</xdr:row>
      <xdr:rowOff>977</xdr:rowOff>
    </xdr:to>
    <xdr:sp macro="" textlink="">
      <xdr:nvSpPr>
        <xdr:cNvPr id="598" name="円/楕円 597"/>
        <xdr:cNvSpPr/>
      </xdr:nvSpPr>
      <xdr:spPr>
        <a:xfrm>
          <a:off x="16268700" y="984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49254</xdr:rowOff>
    </xdr:from>
    <xdr:ext cx="534377" cy="259045"/>
    <xdr:sp macro="" textlink="">
      <xdr:nvSpPr>
        <xdr:cNvPr id="599" name="教育費該当値テキスト"/>
        <xdr:cNvSpPr txBox="1"/>
      </xdr:nvSpPr>
      <xdr:spPr>
        <a:xfrm>
          <a:off x="16370300" y="982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49,017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20941</xdr:rowOff>
    </xdr:from>
    <xdr:to>
      <xdr:col>22</xdr:col>
      <xdr:colOff>415925</xdr:colOff>
      <xdr:row>56</xdr:row>
      <xdr:rowOff>122541</xdr:rowOff>
    </xdr:to>
    <xdr:sp macro="" textlink="">
      <xdr:nvSpPr>
        <xdr:cNvPr id="600" name="円/楕円 599"/>
        <xdr:cNvSpPr/>
      </xdr:nvSpPr>
      <xdr:spPr>
        <a:xfrm>
          <a:off x="15430500" y="962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139068</xdr:rowOff>
    </xdr:from>
    <xdr:ext cx="534377" cy="259045"/>
    <xdr:sp macro="" textlink="">
      <xdr:nvSpPr>
        <xdr:cNvPr id="601" name="テキスト ボックス 600"/>
        <xdr:cNvSpPr txBox="1"/>
      </xdr:nvSpPr>
      <xdr:spPr>
        <a:xfrm>
          <a:off x="15214111" y="939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82,905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91950</xdr:rowOff>
    </xdr:from>
    <xdr:to>
      <xdr:col>21</xdr:col>
      <xdr:colOff>212725</xdr:colOff>
      <xdr:row>56</xdr:row>
      <xdr:rowOff>22100</xdr:rowOff>
    </xdr:to>
    <xdr:sp macro="" textlink="">
      <xdr:nvSpPr>
        <xdr:cNvPr id="602" name="円/楕円 601"/>
        <xdr:cNvSpPr/>
      </xdr:nvSpPr>
      <xdr:spPr>
        <a:xfrm>
          <a:off x="14541500" y="952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38627</xdr:rowOff>
    </xdr:from>
    <xdr:ext cx="534377" cy="259045"/>
    <xdr:sp macro="" textlink="">
      <xdr:nvSpPr>
        <xdr:cNvPr id="603" name="テキスト ボックス 602"/>
        <xdr:cNvSpPr txBox="1"/>
      </xdr:nvSpPr>
      <xdr:spPr>
        <a:xfrm>
          <a:off x="14325111" y="929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98,283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103850</xdr:rowOff>
    </xdr:from>
    <xdr:to>
      <xdr:col>20</xdr:col>
      <xdr:colOff>9525</xdr:colOff>
      <xdr:row>57</xdr:row>
      <xdr:rowOff>34000</xdr:rowOff>
    </xdr:to>
    <xdr:sp macro="" textlink="">
      <xdr:nvSpPr>
        <xdr:cNvPr id="604" name="円/楕円 603"/>
        <xdr:cNvSpPr/>
      </xdr:nvSpPr>
      <xdr:spPr>
        <a:xfrm>
          <a:off x="13652500" y="97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50527</xdr:rowOff>
    </xdr:from>
    <xdr:ext cx="534377" cy="259045"/>
    <xdr:sp macro="" textlink="">
      <xdr:nvSpPr>
        <xdr:cNvPr id="605" name="テキスト ボックス 604"/>
        <xdr:cNvSpPr txBox="1"/>
      </xdr:nvSpPr>
      <xdr:spPr>
        <a:xfrm>
          <a:off x="13436111" y="948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70,211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132334</xdr:rowOff>
    </xdr:from>
    <xdr:to>
      <xdr:col>18</xdr:col>
      <xdr:colOff>492125</xdr:colOff>
      <xdr:row>57</xdr:row>
      <xdr:rowOff>62484</xdr:rowOff>
    </xdr:to>
    <xdr:sp macro="" textlink="">
      <xdr:nvSpPr>
        <xdr:cNvPr id="606" name="円/楕円 605"/>
        <xdr:cNvSpPr/>
      </xdr:nvSpPr>
      <xdr:spPr>
        <a:xfrm>
          <a:off x="12763500" y="973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79011</xdr:rowOff>
    </xdr:from>
    <xdr:ext cx="534377" cy="259045"/>
    <xdr:sp macro="" textlink="">
      <xdr:nvSpPr>
        <xdr:cNvPr id="607" name="テキスト ボックス 606"/>
        <xdr:cNvSpPr txBox="1"/>
      </xdr:nvSpPr>
      <xdr:spPr>
        <a:xfrm>
          <a:off x="12547111" y="95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65,850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139027</xdr:rowOff>
    </xdr:from>
    <xdr:to>
      <xdr:col>23</xdr:col>
      <xdr:colOff>517525</xdr:colOff>
      <xdr:row>78</xdr:row>
      <xdr:rowOff>139700</xdr:rowOff>
    </xdr:to>
    <xdr:cxnSp macro="">
      <xdr:nvCxnSpPr>
        <xdr:cNvPr id="634" name="直線コネクタ 633"/>
        <xdr:cNvCxnSpPr/>
      </xdr:nvCxnSpPr>
      <xdr:spPr>
        <a:xfrm flipV="1">
          <a:off x="15481300" y="13512127"/>
          <a:ext cx="838200" cy="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137354</xdr:rowOff>
    </xdr:from>
    <xdr:to>
      <xdr:col>22</xdr:col>
      <xdr:colOff>365125</xdr:colOff>
      <xdr:row>78</xdr:row>
      <xdr:rowOff>139700</xdr:rowOff>
    </xdr:to>
    <xdr:cxnSp macro="">
      <xdr:nvCxnSpPr>
        <xdr:cNvPr id="637" name="直線コネクタ 636"/>
        <xdr:cNvCxnSpPr/>
      </xdr:nvCxnSpPr>
      <xdr:spPr>
        <a:xfrm>
          <a:off x="14592300" y="13510454"/>
          <a:ext cx="889000" cy="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135365</xdr:rowOff>
    </xdr:from>
    <xdr:to>
      <xdr:col>21</xdr:col>
      <xdr:colOff>161925</xdr:colOff>
      <xdr:row>78</xdr:row>
      <xdr:rowOff>137354</xdr:rowOff>
    </xdr:to>
    <xdr:cxnSp macro="">
      <xdr:nvCxnSpPr>
        <xdr:cNvPr id="640" name="直線コネクタ 639"/>
        <xdr:cNvCxnSpPr/>
      </xdr:nvCxnSpPr>
      <xdr:spPr>
        <a:xfrm>
          <a:off x="13703300" y="13508465"/>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131521</xdr:rowOff>
    </xdr:from>
    <xdr:to>
      <xdr:col>19</xdr:col>
      <xdr:colOff>644525</xdr:colOff>
      <xdr:row>78</xdr:row>
      <xdr:rowOff>135365</xdr:rowOff>
    </xdr:to>
    <xdr:cxnSp macro="">
      <xdr:nvCxnSpPr>
        <xdr:cNvPr id="643" name="直線コネクタ 642"/>
        <xdr:cNvCxnSpPr/>
      </xdr:nvCxnSpPr>
      <xdr:spPr>
        <a:xfrm>
          <a:off x="12814300" y="13504621"/>
          <a:ext cx="889000" cy="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88227</xdr:rowOff>
    </xdr:from>
    <xdr:to>
      <xdr:col>23</xdr:col>
      <xdr:colOff>568325</xdr:colOff>
      <xdr:row>79</xdr:row>
      <xdr:rowOff>18377</xdr:rowOff>
    </xdr:to>
    <xdr:sp macro="" textlink="">
      <xdr:nvSpPr>
        <xdr:cNvPr id="653" name="円/楕円 652"/>
        <xdr:cNvSpPr/>
      </xdr:nvSpPr>
      <xdr:spPr>
        <a:xfrm>
          <a:off x="16268700" y="134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44617</xdr:rowOff>
    </xdr:from>
    <xdr:ext cx="378565" cy="259045"/>
    <xdr:sp macro="" textlink="">
      <xdr:nvSpPr>
        <xdr:cNvPr id="654" name="災害復旧費該当値テキスト"/>
        <xdr:cNvSpPr txBox="1"/>
      </xdr:nvSpPr>
      <xdr:spPr>
        <a:xfrm>
          <a:off x="16370300" y="13417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86554</xdr:rowOff>
    </xdr:from>
    <xdr:to>
      <xdr:col>21</xdr:col>
      <xdr:colOff>212725</xdr:colOff>
      <xdr:row>79</xdr:row>
      <xdr:rowOff>16704</xdr:rowOff>
    </xdr:to>
    <xdr:sp macro="" textlink="">
      <xdr:nvSpPr>
        <xdr:cNvPr id="657" name="円/楕円 656"/>
        <xdr:cNvSpPr/>
      </xdr:nvSpPr>
      <xdr:spPr>
        <a:xfrm>
          <a:off x="14541500" y="134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7831</xdr:rowOff>
    </xdr:from>
    <xdr:ext cx="378565" cy="259045"/>
    <xdr:sp macro="" textlink="">
      <xdr:nvSpPr>
        <xdr:cNvPr id="658" name="テキスト ボックス 657"/>
        <xdr:cNvSpPr txBox="1"/>
      </xdr:nvSpPr>
      <xdr:spPr>
        <a:xfrm>
          <a:off x="14403017" y="13552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84565</xdr:rowOff>
    </xdr:from>
    <xdr:to>
      <xdr:col>20</xdr:col>
      <xdr:colOff>9525</xdr:colOff>
      <xdr:row>79</xdr:row>
      <xdr:rowOff>14715</xdr:rowOff>
    </xdr:to>
    <xdr:sp macro="" textlink="">
      <xdr:nvSpPr>
        <xdr:cNvPr id="659" name="円/楕円 658"/>
        <xdr:cNvSpPr/>
      </xdr:nvSpPr>
      <xdr:spPr>
        <a:xfrm>
          <a:off x="13652500" y="1345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5842</xdr:rowOff>
    </xdr:from>
    <xdr:ext cx="378565" cy="259045"/>
    <xdr:sp macro="" textlink="">
      <xdr:nvSpPr>
        <xdr:cNvPr id="660" name="テキスト ボックス 659"/>
        <xdr:cNvSpPr txBox="1"/>
      </xdr:nvSpPr>
      <xdr:spPr>
        <a:xfrm>
          <a:off x="13514017" y="13550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80721</xdr:rowOff>
    </xdr:from>
    <xdr:to>
      <xdr:col>18</xdr:col>
      <xdr:colOff>492125</xdr:colOff>
      <xdr:row>79</xdr:row>
      <xdr:rowOff>10871</xdr:rowOff>
    </xdr:to>
    <xdr:sp macro="" textlink="">
      <xdr:nvSpPr>
        <xdr:cNvPr id="661" name="円/楕円 660"/>
        <xdr:cNvSpPr/>
      </xdr:nvSpPr>
      <xdr:spPr>
        <a:xfrm>
          <a:off x="12763500" y="1345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1998</xdr:rowOff>
    </xdr:from>
    <xdr:ext cx="469744" cy="259045"/>
    <xdr:sp macro="" textlink="">
      <xdr:nvSpPr>
        <xdr:cNvPr id="662" name="テキスト ボックス 661"/>
        <xdr:cNvSpPr txBox="1"/>
      </xdr:nvSpPr>
      <xdr:spPr>
        <a:xfrm>
          <a:off x="12579427" y="1354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34094</xdr:rowOff>
    </xdr:from>
    <xdr:to>
      <xdr:col>23</xdr:col>
      <xdr:colOff>517525</xdr:colOff>
      <xdr:row>98</xdr:row>
      <xdr:rowOff>38061</xdr:rowOff>
    </xdr:to>
    <xdr:cxnSp macro="">
      <xdr:nvCxnSpPr>
        <xdr:cNvPr id="691" name="直線コネクタ 690"/>
        <xdr:cNvCxnSpPr/>
      </xdr:nvCxnSpPr>
      <xdr:spPr>
        <a:xfrm>
          <a:off x="15481300" y="16836194"/>
          <a:ext cx="838200" cy="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32434</xdr:rowOff>
    </xdr:from>
    <xdr:to>
      <xdr:col>22</xdr:col>
      <xdr:colOff>365125</xdr:colOff>
      <xdr:row>98</xdr:row>
      <xdr:rowOff>34094</xdr:rowOff>
    </xdr:to>
    <xdr:cxnSp macro="">
      <xdr:nvCxnSpPr>
        <xdr:cNvPr id="694" name="直線コネクタ 693"/>
        <xdr:cNvCxnSpPr/>
      </xdr:nvCxnSpPr>
      <xdr:spPr>
        <a:xfrm>
          <a:off x="14592300" y="16834534"/>
          <a:ext cx="889000" cy="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23003</xdr:rowOff>
    </xdr:from>
    <xdr:to>
      <xdr:col>21</xdr:col>
      <xdr:colOff>161925</xdr:colOff>
      <xdr:row>98</xdr:row>
      <xdr:rowOff>32434</xdr:rowOff>
    </xdr:to>
    <xdr:cxnSp macro="">
      <xdr:nvCxnSpPr>
        <xdr:cNvPr id="697" name="直線コネクタ 696"/>
        <xdr:cNvCxnSpPr/>
      </xdr:nvCxnSpPr>
      <xdr:spPr>
        <a:xfrm>
          <a:off x="13703300" y="16825103"/>
          <a:ext cx="889000" cy="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14046</xdr:rowOff>
    </xdr:from>
    <xdr:to>
      <xdr:col>19</xdr:col>
      <xdr:colOff>644525</xdr:colOff>
      <xdr:row>98</xdr:row>
      <xdr:rowOff>23003</xdr:rowOff>
    </xdr:to>
    <xdr:cxnSp macro="">
      <xdr:nvCxnSpPr>
        <xdr:cNvPr id="700" name="直線コネクタ 699"/>
        <xdr:cNvCxnSpPr/>
      </xdr:nvCxnSpPr>
      <xdr:spPr>
        <a:xfrm>
          <a:off x="12814300" y="16816146"/>
          <a:ext cx="889000" cy="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2" name="テキスト ボックス 701"/>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158711</xdr:rowOff>
    </xdr:from>
    <xdr:to>
      <xdr:col>23</xdr:col>
      <xdr:colOff>568325</xdr:colOff>
      <xdr:row>98</xdr:row>
      <xdr:rowOff>88861</xdr:rowOff>
    </xdr:to>
    <xdr:sp macro="" textlink="">
      <xdr:nvSpPr>
        <xdr:cNvPr id="710" name="円/楕円 709"/>
        <xdr:cNvSpPr/>
      </xdr:nvSpPr>
      <xdr:spPr>
        <a:xfrm>
          <a:off x="16268700" y="1678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73638</xdr:rowOff>
    </xdr:from>
    <xdr:ext cx="534377" cy="259045"/>
    <xdr:sp macro="" textlink="">
      <xdr:nvSpPr>
        <xdr:cNvPr id="711" name="公債費該当値テキスト"/>
        <xdr:cNvSpPr txBox="1"/>
      </xdr:nvSpPr>
      <xdr:spPr>
        <a:xfrm>
          <a:off x="16370300" y="1670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46,677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154744</xdr:rowOff>
    </xdr:from>
    <xdr:to>
      <xdr:col>22</xdr:col>
      <xdr:colOff>415925</xdr:colOff>
      <xdr:row>98</xdr:row>
      <xdr:rowOff>84894</xdr:rowOff>
    </xdr:to>
    <xdr:sp macro="" textlink="">
      <xdr:nvSpPr>
        <xdr:cNvPr id="712" name="円/楕円 711"/>
        <xdr:cNvSpPr/>
      </xdr:nvSpPr>
      <xdr:spPr>
        <a:xfrm>
          <a:off x="15430500" y="167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76021</xdr:rowOff>
    </xdr:from>
    <xdr:ext cx="534377" cy="259045"/>
    <xdr:sp macro="" textlink="">
      <xdr:nvSpPr>
        <xdr:cNvPr id="713" name="テキスト ボックス 712"/>
        <xdr:cNvSpPr txBox="1"/>
      </xdr:nvSpPr>
      <xdr:spPr>
        <a:xfrm>
          <a:off x="15214111" y="1687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153084</xdr:rowOff>
    </xdr:from>
    <xdr:to>
      <xdr:col>21</xdr:col>
      <xdr:colOff>212725</xdr:colOff>
      <xdr:row>98</xdr:row>
      <xdr:rowOff>83234</xdr:rowOff>
    </xdr:to>
    <xdr:sp macro="" textlink="">
      <xdr:nvSpPr>
        <xdr:cNvPr id="714" name="円/楕円 713"/>
        <xdr:cNvSpPr/>
      </xdr:nvSpPr>
      <xdr:spPr>
        <a:xfrm>
          <a:off x="14541500" y="1678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74361</xdr:rowOff>
    </xdr:from>
    <xdr:ext cx="534377" cy="259045"/>
    <xdr:sp macro="" textlink="">
      <xdr:nvSpPr>
        <xdr:cNvPr id="715" name="テキスト ボックス 714"/>
        <xdr:cNvSpPr txBox="1"/>
      </xdr:nvSpPr>
      <xdr:spPr>
        <a:xfrm>
          <a:off x="14325111" y="1687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48,154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143653</xdr:rowOff>
    </xdr:from>
    <xdr:to>
      <xdr:col>20</xdr:col>
      <xdr:colOff>9525</xdr:colOff>
      <xdr:row>98</xdr:row>
      <xdr:rowOff>73803</xdr:rowOff>
    </xdr:to>
    <xdr:sp macro="" textlink="">
      <xdr:nvSpPr>
        <xdr:cNvPr id="716" name="円/楕円 715"/>
        <xdr:cNvSpPr/>
      </xdr:nvSpPr>
      <xdr:spPr>
        <a:xfrm>
          <a:off x="13652500" y="1677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64930</xdr:rowOff>
    </xdr:from>
    <xdr:ext cx="534377" cy="259045"/>
    <xdr:sp macro="" textlink="">
      <xdr:nvSpPr>
        <xdr:cNvPr id="717" name="テキスト ボックス 716"/>
        <xdr:cNvSpPr txBox="1"/>
      </xdr:nvSpPr>
      <xdr:spPr>
        <a:xfrm>
          <a:off x="13436111" y="1686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50,629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134696</xdr:rowOff>
    </xdr:from>
    <xdr:to>
      <xdr:col>18</xdr:col>
      <xdr:colOff>492125</xdr:colOff>
      <xdr:row>98</xdr:row>
      <xdr:rowOff>64846</xdr:rowOff>
    </xdr:to>
    <xdr:sp macro="" textlink="">
      <xdr:nvSpPr>
        <xdr:cNvPr id="718" name="円/楕円 717"/>
        <xdr:cNvSpPr/>
      </xdr:nvSpPr>
      <xdr:spPr>
        <a:xfrm>
          <a:off x="12763500" y="1676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55973</xdr:rowOff>
    </xdr:from>
    <xdr:ext cx="534377" cy="259045"/>
    <xdr:sp macro="" textlink="">
      <xdr:nvSpPr>
        <xdr:cNvPr id="719" name="テキスト ボックス 718"/>
        <xdr:cNvSpPr txBox="1"/>
      </xdr:nvSpPr>
      <xdr:spPr>
        <a:xfrm>
          <a:off x="12547111" y="1685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議会費など一部類似団体平均に比べ高いものがあるものの、ほぼ同程度にある。平成</a:t>
          </a:r>
          <a:r>
            <a:rPr kumimoji="1" lang="en-US" altLang="ja-JP" sz="1300">
              <a:latin typeface="ＭＳ Ｐゴシック"/>
            </a:rPr>
            <a:t>26</a:t>
          </a:r>
          <a:r>
            <a:rPr kumimoji="1" lang="ja-JP" altLang="en-US" sz="1300">
              <a:latin typeface="ＭＳ Ｐゴシック"/>
            </a:rPr>
            <a:t>年度における商工費の割合の高さは、東４条街区地区市街地開発事業の竣工、</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年度における民生費の割合の高さは平成</a:t>
          </a:r>
          <a:r>
            <a:rPr kumimoji="1" lang="en-US" altLang="ja-JP" sz="1300">
              <a:latin typeface="ＭＳ Ｐゴシック"/>
            </a:rPr>
            <a:t>26</a:t>
          </a:r>
          <a:r>
            <a:rPr kumimoji="1" lang="ja-JP" altLang="en-US" sz="1300">
              <a:latin typeface="ＭＳ Ｐゴシック"/>
            </a:rPr>
            <a:t>年度からの認可保育所再編事業によるもの。</a:t>
          </a:r>
          <a:endParaRPr kumimoji="1" lang="en-US" altLang="ja-JP" sz="1300">
            <a:latin typeface="ＭＳ Ｐゴシック"/>
          </a:endParaRPr>
        </a:p>
        <a:p>
          <a:r>
            <a:rPr kumimoji="1" lang="ja-JP" altLang="en-US" sz="1300">
              <a:latin typeface="ＭＳ Ｐゴシック"/>
            </a:rPr>
            <a:t>また、教育費において平成</a:t>
          </a:r>
          <a:r>
            <a:rPr kumimoji="1" lang="en-US" altLang="ja-JP" sz="1300">
              <a:latin typeface="ＭＳ Ｐゴシック"/>
            </a:rPr>
            <a:t>26</a:t>
          </a:r>
          <a:r>
            <a:rPr kumimoji="1" lang="ja-JP" altLang="en-US" sz="1300">
              <a:latin typeface="ＭＳ Ｐゴシック"/>
            </a:rPr>
            <a:t>年度、平成</a:t>
          </a:r>
          <a:r>
            <a:rPr kumimoji="1" lang="en-US" altLang="ja-JP" sz="1300">
              <a:latin typeface="ＭＳ Ｐゴシック"/>
            </a:rPr>
            <a:t>27</a:t>
          </a:r>
          <a:r>
            <a:rPr kumimoji="1" lang="ja-JP" altLang="en-US" sz="1300">
              <a:latin typeface="ＭＳ Ｐゴシック"/>
            </a:rPr>
            <a:t>年度の両年で東小学校校舎及び屋内運動場の改築事業に取り組んできている。</a:t>
          </a:r>
          <a:endParaRPr kumimoji="1" lang="en-US" altLang="ja-JP" sz="1300">
            <a:latin typeface="ＭＳ Ｐゴシック"/>
          </a:endParaRPr>
        </a:p>
        <a:p>
          <a:r>
            <a:rPr kumimoji="1" lang="ja-JP" altLang="en-US" sz="1300">
              <a:latin typeface="ＭＳ Ｐゴシック"/>
            </a:rPr>
            <a:t>今後も事務事業の見直し等適正な財政運営に努める。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北海道富良野市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おいては増額傾向にあり、実質収支額はほぼ横ばいの状況にある。適正な基金管理のもと自主財源の確保、地域発展による生産年齢人口の確保に向け、まち・ひと・しごと創生総合戦略に掲げる事業の積極的な推進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北海道富良野市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各会計、黒字を継続しており、今後においても各会計の収支を注視しつつ黒字を継続するよう努める。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12627734</v>
      </c>
      <c r="BO4" s="409"/>
      <c r="BP4" s="409"/>
      <c r="BQ4" s="409"/>
      <c r="BR4" s="409"/>
      <c r="BS4" s="409"/>
      <c r="BT4" s="409"/>
      <c r="BU4" s="410"/>
      <c r="BV4" s="408">
        <v>14545360</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2.1</v>
      </c>
      <c r="CU4" s="586"/>
      <c r="CV4" s="586"/>
      <c r="CW4" s="586"/>
      <c r="CX4" s="586"/>
      <c r="CY4" s="586"/>
      <c r="CZ4" s="586"/>
      <c r="DA4" s="587"/>
      <c r="DB4" s="585">
        <v>2.2000000000000002</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12372960</v>
      </c>
      <c r="BO5" s="414"/>
      <c r="BP5" s="414"/>
      <c r="BQ5" s="414"/>
      <c r="BR5" s="414"/>
      <c r="BS5" s="414"/>
      <c r="BT5" s="414"/>
      <c r="BU5" s="415"/>
      <c r="BV5" s="413">
        <v>14322753</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90.9</v>
      </c>
      <c r="CU5" s="384"/>
      <c r="CV5" s="384"/>
      <c r="CW5" s="384"/>
      <c r="CX5" s="384"/>
      <c r="CY5" s="384"/>
      <c r="CZ5" s="384"/>
      <c r="DA5" s="385"/>
      <c r="DB5" s="383">
        <v>90.7</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254774</v>
      </c>
      <c r="BO6" s="414"/>
      <c r="BP6" s="414"/>
      <c r="BQ6" s="414"/>
      <c r="BR6" s="414"/>
      <c r="BS6" s="414"/>
      <c r="BT6" s="414"/>
      <c r="BU6" s="415"/>
      <c r="BV6" s="413">
        <v>222607</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96.1</v>
      </c>
      <c r="CU6" s="560"/>
      <c r="CV6" s="560"/>
      <c r="CW6" s="560"/>
      <c r="CX6" s="560"/>
      <c r="CY6" s="560"/>
      <c r="CZ6" s="560"/>
      <c r="DA6" s="561"/>
      <c r="DB6" s="559">
        <v>96.2</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80211</v>
      </c>
      <c r="BO7" s="414"/>
      <c r="BP7" s="414"/>
      <c r="BQ7" s="414"/>
      <c r="BR7" s="414"/>
      <c r="BS7" s="414"/>
      <c r="BT7" s="414"/>
      <c r="BU7" s="415"/>
      <c r="BV7" s="413">
        <v>50015</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8149232</v>
      </c>
      <c r="CU7" s="414"/>
      <c r="CV7" s="414"/>
      <c r="CW7" s="414"/>
      <c r="CX7" s="414"/>
      <c r="CY7" s="414"/>
      <c r="CZ7" s="414"/>
      <c r="DA7" s="415"/>
      <c r="DB7" s="413">
        <v>7967464</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174563</v>
      </c>
      <c r="BO8" s="414"/>
      <c r="BP8" s="414"/>
      <c r="BQ8" s="414"/>
      <c r="BR8" s="414"/>
      <c r="BS8" s="414"/>
      <c r="BT8" s="414"/>
      <c r="BU8" s="415"/>
      <c r="BV8" s="413">
        <v>172592</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0.33</v>
      </c>
      <c r="CU8" s="523"/>
      <c r="CV8" s="523"/>
      <c r="CW8" s="523"/>
      <c r="CX8" s="523"/>
      <c r="CY8" s="523"/>
      <c r="CZ8" s="523"/>
      <c r="DA8" s="524"/>
      <c r="DB8" s="522">
        <v>0.32</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22936</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1971</v>
      </c>
      <c r="BO9" s="414"/>
      <c r="BP9" s="414"/>
      <c r="BQ9" s="414"/>
      <c r="BR9" s="414"/>
      <c r="BS9" s="414"/>
      <c r="BT9" s="414"/>
      <c r="BU9" s="415"/>
      <c r="BV9" s="413">
        <v>-13477</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11.4</v>
      </c>
      <c r="CU9" s="384"/>
      <c r="CV9" s="384"/>
      <c r="CW9" s="384"/>
      <c r="CX9" s="384"/>
      <c r="CY9" s="384"/>
      <c r="CZ9" s="384"/>
      <c r="DA9" s="385"/>
      <c r="DB9" s="383">
        <v>11.9</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24259</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18207</v>
      </c>
      <c r="BO10" s="414"/>
      <c r="BP10" s="414"/>
      <c r="BQ10" s="414"/>
      <c r="BR10" s="414"/>
      <c r="BS10" s="414"/>
      <c r="BT10" s="414"/>
      <c r="BU10" s="415"/>
      <c r="BV10" s="413">
        <v>5136</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22975</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22834</v>
      </c>
      <c r="S13" s="515"/>
      <c r="T13" s="515"/>
      <c r="U13" s="515"/>
      <c r="V13" s="516"/>
      <c r="W13" s="502" t="s">
        <v>120</v>
      </c>
      <c r="X13" s="426"/>
      <c r="Y13" s="426"/>
      <c r="Z13" s="426"/>
      <c r="AA13" s="426"/>
      <c r="AB13" s="427"/>
      <c r="AC13" s="389">
        <v>2500</v>
      </c>
      <c r="AD13" s="390"/>
      <c r="AE13" s="390"/>
      <c r="AF13" s="390"/>
      <c r="AG13" s="391"/>
      <c r="AH13" s="389">
        <v>2818</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20178</v>
      </c>
      <c r="BO13" s="414"/>
      <c r="BP13" s="414"/>
      <c r="BQ13" s="414"/>
      <c r="BR13" s="414"/>
      <c r="BS13" s="414"/>
      <c r="BT13" s="414"/>
      <c r="BU13" s="415"/>
      <c r="BV13" s="413">
        <v>-8341</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7.8</v>
      </c>
      <c r="CU13" s="384"/>
      <c r="CV13" s="384"/>
      <c r="CW13" s="384"/>
      <c r="CX13" s="384"/>
      <c r="CY13" s="384"/>
      <c r="CZ13" s="384"/>
      <c r="DA13" s="385"/>
      <c r="DB13" s="383">
        <v>8.3000000000000007</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23324</v>
      </c>
      <c r="S14" s="515"/>
      <c r="T14" s="515"/>
      <c r="U14" s="515"/>
      <c r="V14" s="516"/>
      <c r="W14" s="517"/>
      <c r="X14" s="429"/>
      <c r="Y14" s="429"/>
      <c r="Z14" s="429"/>
      <c r="AA14" s="429"/>
      <c r="AB14" s="430"/>
      <c r="AC14" s="507">
        <v>20.5</v>
      </c>
      <c r="AD14" s="508"/>
      <c r="AE14" s="508"/>
      <c r="AF14" s="508"/>
      <c r="AG14" s="509"/>
      <c r="AH14" s="507">
        <v>22.1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46.1</v>
      </c>
      <c r="CU14" s="486"/>
      <c r="CV14" s="486"/>
      <c r="CW14" s="486"/>
      <c r="CX14" s="486"/>
      <c r="CY14" s="486"/>
      <c r="CZ14" s="486"/>
      <c r="DA14" s="487"/>
      <c r="DB14" s="518">
        <v>54.6</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23177</v>
      </c>
      <c r="S15" s="515"/>
      <c r="T15" s="515"/>
      <c r="U15" s="515"/>
      <c r="V15" s="516"/>
      <c r="W15" s="502" t="s">
        <v>126</v>
      </c>
      <c r="X15" s="426"/>
      <c r="Y15" s="426"/>
      <c r="Z15" s="426"/>
      <c r="AA15" s="426"/>
      <c r="AB15" s="427"/>
      <c r="AC15" s="389">
        <v>1690</v>
      </c>
      <c r="AD15" s="390"/>
      <c r="AE15" s="390"/>
      <c r="AF15" s="390"/>
      <c r="AG15" s="391"/>
      <c r="AH15" s="389">
        <v>1677</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2398037</v>
      </c>
      <c r="BO15" s="409"/>
      <c r="BP15" s="409"/>
      <c r="BQ15" s="409"/>
      <c r="BR15" s="409"/>
      <c r="BS15" s="409"/>
      <c r="BT15" s="409"/>
      <c r="BU15" s="410"/>
      <c r="BV15" s="408">
        <v>2259217</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13.9</v>
      </c>
      <c r="AD16" s="508"/>
      <c r="AE16" s="508"/>
      <c r="AF16" s="508"/>
      <c r="AG16" s="509"/>
      <c r="AH16" s="507">
        <v>13.1</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7079887</v>
      </c>
      <c r="BO16" s="414"/>
      <c r="BP16" s="414"/>
      <c r="BQ16" s="414"/>
      <c r="BR16" s="414"/>
      <c r="BS16" s="414"/>
      <c r="BT16" s="414"/>
      <c r="BU16" s="415"/>
      <c r="BV16" s="413">
        <v>6898714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7982</v>
      </c>
      <c r="AD17" s="390"/>
      <c r="AE17" s="390"/>
      <c r="AF17" s="390"/>
      <c r="AG17" s="391"/>
      <c r="AH17" s="389">
        <v>8186</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3004645</v>
      </c>
      <c r="BO17" s="414"/>
      <c r="BP17" s="414"/>
      <c r="BQ17" s="414"/>
      <c r="BR17" s="414"/>
      <c r="BS17" s="414"/>
      <c r="BT17" s="414"/>
      <c r="BU17" s="415"/>
      <c r="BV17" s="413">
        <v>2856530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135</v>
      </c>
      <c r="C18" s="476"/>
      <c r="D18" s="476"/>
      <c r="E18" s="477"/>
      <c r="F18" s="477"/>
      <c r="G18" s="477"/>
      <c r="H18" s="477"/>
      <c r="I18" s="477"/>
      <c r="J18" s="477"/>
      <c r="K18" s="477"/>
      <c r="L18" s="478">
        <v>600.71</v>
      </c>
      <c r="M18" s="478"/>
      <c r="N18" s="478"/>
      <c r="O18" s="478"/>
      <c r="P18" s="478"/>
      <c r="Q18" s="478"/>
      <c r="R18" s="479"/>
      <c r="S18" s="479"/>
      <c r="T18" s="479"/>
      <c r="U18" s="479"/>
      <c r="V18" s="480"/>
      <c r="W18" s="494"/>
      <c r="X18" s="495"/>
      <c r="Y18" s="495"/>
      <c r="Z18" s="495"/>
      <c r="AA18" s="495"/>
      <c r="AB18" s="503"/>
      <c r="AC18" s="377">
        <v>65.599999999999994</v>
      </c>
      <c r="AD18" s="378"/>
      <c r="AE18" s="378"/>
      <c r="AF18" s="378"/>
      <c r="AG18" s="481"/>
      <c r="AH18" s="377">
        <v>64.2</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7603850</v>
      </c>
      <c r="BO18" s="414"/>
      <c r="BP18" s="414"/>
      <c r="BQ18" s="414"/>
      <c r="BR18" s="414"/>
      <c r="BS18" s="414"/>
      <c r="BT18" s="414"/>
      <c r="BU18" s="415"/>
      <c r="BV18" s="413">
        <v>7394523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137</v>
      </c>
      <c r="C19" s="476"/>
      <c r="D19" s="476"/>
      <c r="E19" s="477"/>
      <c r="F19" s="477"/>
      <c r="G19" s="477"/>
      <c r="H19" s="477"/>
      <c r="I19" s="477"/>
      <c r="J19" s="477"/>
      <c r="K19" s="477"/>
      <c r="L19" s="483">
        <v>38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9035094</v>
      </c>
      <c r="BO19" s="414"/>
      <c r="BP19" s="414"/>
      <c r="BQ19" s="414"/>
      <c r="BR19" s="414"/>
      <c r="BS19" s="414"/>
      <c r="BT19" s="414"/>
      <c r="BU19" s="415"/>
      <c r="BV19" s="413">
        <v>9050551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139</v>
      </c>
      <c r="C20" s="476"/>
      <c r="D20" s="476"/>
      <c r="E20" s="477"/>
      <c r="F20" s="477"/>
      <c r="G20" s="477"/>
      <c r="H20" s="477"/>
      <c r="I20" s="477"/>
      <c r="J20" s="477"/>
      <c r="K20" s="477"/>
      <c r="L20" s="483">
        <v>9929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12227371</v>
      </c>
      <c r="BO23" s="414"/>
      <c r="BP23" s="414"/>
      <c r="BQ23" s="414"/>
      <c r="BR23" s="414"/>
      <c r="BS23" s="414"/>
      <c r="BT23" s="414"/>
      <c r="BU23" s="415"/>
      <c r="BV23" s="413">
        <v>12272545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148</v>
      </c>
      <c r="F24" s="387"/>
      <c r="G24" s="387"/>
      <c r="H24" s="387"/>
      <c r="I24" s="387"/>
      <c r="J24" s="387"/>
      <c r="K24" s="388"/>
      <c r="L24" s="389">
        <v>1</v>
      </c>
      <c r="M24" s="390"/>
      <c r="N24" s="390"/>
      <c r="O24" s="390"/>
      <c r="P24" s="391"/>
      <c r="Q24" s="389">
        <v>8120</v>
      </c>
      <c r="R24" s="390"/>
      <c r="S24" s="390"/>
      <c r="T24" s="390"/>
      <c r="U24" s="390"/>
      <c r="V24" s="391"/>
      <c r="W24" s="455"/>
      <c r="X24" s="446"/>
      <c r="Y24" s="447"/>
      <c r="Z24" s="386" t="s">
        <v>149</v>
      </c>
      <c r="AA24" s="387"/>
      <c r="AB24" s="387"/>
      <c r="AC24" s="387"/>
      <c r="AD24" s="387"/>
      <c r="AE24" s="387"/>
      <c r="AF24" s="387"/>
      <c r="AG24" s="388"/>
      <c r="AH24" s="389">
        <v>219</v>
      </c>
      <c r="AI24" s="390"/>
      <c r="AJ24" s="390"/>
      <c r="AK24" s="390"/>
      <c r="AL24" s="391"/>
      <c r="AM24" s="389">
        <v>743724</v>
      </c>
      <c r="AN24" s="390"/>
      <c r="AO24" s="390"/>
      <c r="AP24" s="390"/>
      <c r="AQ24" s="390"/>
      <c r="AR24" s="391"/>
      <c r="AS24" s="389">
        <v>3396</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11863842</v>
      </c>
      <c r="BO24" s="414"/>
      <c r="BP24" s="414"/>
      <c r="BQ24" s="414"/>
      <c r="BR24" s="414"/>
      <c r="BS24" s="414"/>
      <c r="BT24" s="414"/>
      <c r="BU24" s="415"/>
      <c r="BV24" s="413">
        <v>11834757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151</v>
      </c>
      <c r="F25" s="387"/>
      <c r="G25" s="387"/>
      <c r="H25" s="387"/>
      <c r="I25" s="387"/>
      <c r="J25" s="387"/>
      <c r="K25" s="388"/>
      <c r="L25" s="389">
        <v>1</v>
      </c>
      <c r="M25" s="390"/>
      <c r="N25" s="390"/>
      <c r="O25" s="390"/>
      <c r="P25" s="391"/>
      <c r="Q25" s="389">
        <v>6630</v>
      </c>
      <c r="R25" s="390"/>
      <c r="S25" s="390"/>
      <c r="T25" s="390"/>
      <c r="U25" s="390"/>
      <c r="V25" s="391"/>
      <c r="W25" s="455"/>
      <c r="X25" s="446"/>
      <c r="Y25" s="447"/>
      <c r="Z25" s="386" t="s">
        <v>152</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1878472</v>
      </c>
      <c r="BO25" s="409"/>
      <c r="BP25" s="409"/>
      <c r="BQ25" s="409"/>
      <c r="BR25" s="409"/>
      <c r="BS25" s="409"/>
      <c r="BT25" s="409"/>
      <c r="BU25" s="410"/>
      <c r="BV25" s="408">
        <v>1858853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154</v>
      </c>
      <c r="F26" s="387"/>
      <c r="G26" s="387"/>
      <c r="H26" s="387"/>
      <c r="I26" s="387"/>
      <c r="J26" s="387"/>
      <c r="K26" s="388"/>
      <c r="L26" s="389">
        <v>1</v>
      </c>
      <c r="M26" s="390"/>
      <c r="N26" s="390"/>
      <c r="O26" s="390"/>
      <c r="P26" s="391"/>
      <c r="Q26" s="389">
        <v>5760</v>
      </c>
      <c r="R26" s="390"/>
      <c r="S26" s="390"/>
      <c r="T26" s="390"/>
      <c r="U26" s="390"/>
      <c r="V26" s="391"/>
      <c r="W26" s="455"/>
      <c r="X26" s="446"/>
      <c r="Y26" s="447"/>
      <c r="Z26" s="386" t="s">
        <v>155</v>
      </c>
      <c r="AA26" s="468"/>
      <c r="AB26" s="468"/>
      <c r="AC26" s="468"/>
      <c r="AD26" s="468"/>
      <c r="AE26" s="468"/>
      <c r="AF26" s="468"/>
      <c r="AG26" s="469"/>
      <c r="AH26" s="389">
        <v>7</v>
      </c>
      <c r="AI26" s="390"/>
      <c r="AJ26" s="390"/>
      <c r="AK26" s="390"/>
      <c r="AL26" s="391"/>
      <c r="AM26" s="389">
        <v>26978</v>
      </c>
      <c r="AN26" s="390"/>
      <c r="AO26" s="390"/>
      <c r="AP26" s="390"/>
      <c r="AQ26" s="390"/>
      <c r="AR26" s="391"/>
      <c r="AS26" s="389">
        <v>3854</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157</v>
      </c>
      <c r="F27" s="387"/>
      <c r="G27" s="387"/>
      <c r="H27" s="387"/>
      <c r="I27" s="387"/>
      <c r="J27" s="387"/>
      <c r="K27" s="388"/>
      <c r="L27" s="389">
        <v>1</v>
      </c>
      <c r="M27" s="390"/>
      <c r="N27" s="390"/>
      <c r="O27" s="390"/>
      <c r="P27" s="391"/>
      <c r="Q27" s="389">
        <v>3820</v>
      </c>
      <c r="R27" s="390"/>
      <c r="S27" s="390"/>
      <c r="T27" s="390"/>
      <c r="U27" s="390"/>
      <c r="V27" s="391"/>
      <c r="W27" s="455"/>
      <c r="X27" s="446"/>
      <c r="Y27" s="447"/>
      <c r="Z27" s="386" t="s">
        <v>158</v>
      </c>
      <c r="AA27" s="387"/>
      <c r="AB27" s="387"/>
      <c r="AC27" s="387"/>
      <c r="AD27" s="387"/>
      <c r="AE27" s="387"/>
      <c r="AF27" s="387"/>
      <c r="AG27" s="388"/>
      <c r="AH27" s="389">
        <v>12</v>
      </c>
      <c r="AI27" s="390"/>
      <c r="AJ27" s="390"/>
      <c r="AK27" s="390"/>
      <c r="AL27" s="391"/>
      <c r="AM27" s="389">
        <v>48684</v>
      </c>
      <c r="AN27" s="390"/>
      <c r="AO27" s="390"/>
      <c r="AP27" s="390"/>
      <c r="AQ27" s="390"/>
      <c r="AR27" s="391"/>
      <c r="AS27" s="389">
        <v>4057</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681259</v>
      </c>
      <c r="BO27" s="417"/>
      <c r="BP27" s="417"/>
      <c r="BQ27" s="417"/>
      <c r="BR27" s="417"/>
      <c r="BS27" s="417"/>
      <c r="BT27" s="417"/>
      <c r="BU27" s="418"/>
      <c r="BV27" s="416">
        <v>681168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160</v>
      </c>
      <c r="F28" s="387"/>
      <c r="G28" s="387"/>
      <c r="H28" s="387"/>
      <c r="I28" s="387"/>
      <c r="J28" s="387"/>
      <c r="K28" s="388"/>
      <c r="L28" s="389">
        <v>1</v>
      </c>
      <c r="M28" s="390"/>
      <c r="N28" s="390"/>
      <c r="O28" s="390"/>
      <c r="P28" s="391"/>
      <c r="Q28" s="389">
        <v>3370</v>
      </c>
      <c r="R28" s="390"/>
      <c r="S28" s="390"/>
      <c r="T28" s="390"/>
      <c r="U28" s="390"/>
      <c r="V28" s="391"/>
      <c r="W28" s="455"/>
      <c r="X28" s="446"/>
      <c r="Y28" s="447"/>
      <c r="Z28" s="386" t="s">
        <v>161</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1360024</v>
      </c>
      <c r="BO28" s="409"/>
      <c r="BP28" s="409"/>
      <c r="BQ28" s="409"/>
      <c r="BR28" s="409"/>
      <c r="BS28" s="409"/>
      <c r="BT28" s="409"/>
      <c r="BU28" s="410"/>
      <c r="BV28" s="408">
        <v>1251817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164</v>
      </c>
      <c r="F29" s="387"/>
      <c r="G29" s="387"/>
      <c r="H29" s="387"/>
      <c r="I29" s="387"/>
      <c r="J29" s="387"/>
      <c r="K29" s="388"/>
      <c r="L29" s="389">
        <v>16</v>
      </c>
      <c r="M29" s="390"/>
      <c r="N29" s="390"/>
      <c r="O29" s="390"/>
      <c r="P29" s="391"/>
      <c r="Q29" s="389">
        <v>3100</v>
      </c>
      <c r="R29" s="390"/>
      <c r="S29" s="390"/>
      <c r="T29" s="390"/>
      <c r="U29" s="390"/>
      <c r="V29" s="391"/>
      <c r="W29" s="456"/>
      <c r="X29" s="457"/>
      <c r="Y29" s="458"/>
      <c r="Z29" s="386" t="s">
        <v>165</v>
      </c>
      <c r="AA29" s="387"/>
      <c r="AB29" s="387"/>
      <c r="AC29" s="387"/>
      <c r="AD29" s="387"/>
      <c r="AE29" s="387"/>
      <c r="AF29" s="387"/>
      <c r="AG29" s="388"/>
      <c r="AH29" s="389">
        <v>231</v>
      </c>
      <c r="AI29" s="390"/>
      <c r="AJ29" s="390"/>
      <c r="AK29" s="390"/>
      <c r="AL29" s="391"/>
      <c r="AM29" s="389">
        <v>792408</v>
      </c>
      <c r="AN29" s="390"/>
      <c r="AO29" s="390"/>
      <c r="AP29" s="390"/>
      <c r="AQ29" s="390"/>
      <c r="AR29" s="391"/>
      <c r="AS29" s="389">
        <v>3430</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85834</v>
      </c>
      <c r="BO29" s="414"/>
      <c r="BP29" s="414"/>
      <c r="BQ29" s="414"/>
      <c r="BR29" s="414"/>
      <c r="BS29" s="414"/>
      <c r="BT29" s="414"/>
      <c r="BU29" s="415"/>
      <c r="BV29" s="413">
        <v>89812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99.9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1371261</v>
      </c>
      <c r="BO30" s="417"/>
      <c r="BP30" s="417"/>
      <c r="BQ30" s="417"/>
      <c r="BR30" s="417"/>
      <c r="BS30" s="417"/>
      <c r="BT30" s="417"/>
      <c r="BU30" s="418"/>
      <c r="BV30" s="416">
        <v>1125156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富良野広域連合</v>
      </c>
      <c r="BZ34" s="372"/>
      <c r="CA34" s="372"/>
      <c r="CB34" s="372"/>
      <c r="CC34" s="372"/>
      <c r="CD34" s="372"/>
      <c r="CE34" s="372"/>
      <c r="CF34" s="372"/>
      <c r="CG34" s="372"/>
      <c r="CH34" s="372"/>
      <c r="CI34" s="372"/>
      <c r="CJ34" s="372"/>
      <c r="CK34" s="372"/>
      <c r="CL34" s="372"/>
      <c r="CM34" s="372"/>
      <c r="CN34" s="165"/>
      <c r="CO34" s="373">
        <f>IF(CQ34="","",MAX(C34:D43,U34:V43,AM34:AN43,BE34:BF43,BW34:BX43)+1)</f>
        <v>12</v>
      </c>
      <c r="CP34" s="373"/>
      <c r="CQ34" s="372" t="str">
        <f>IF('各会計、関係団体の財政状況及び健全化判断比率'!BS7="","",'各会計、関係団体の財政状況及び健全化判断比率'!BS7)</f>
        <v>富良野振興公社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6</v>
      </c>
      <c r="AN35" s="373"/>
      <c r="AO35" s="372" t="str">
        <f>IF('各会計、関係団体の財政状況及び健全化判断比率'!B32="","",'各会計、関係団体の財政状況及び健全化判断比率'!B32)</f>
        <v>ワイン事業会計</v>
      </c>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IF('各会計、関係団体の財政状況及び健全化判断比率'!B34="","",'各会計、関係団体の財政状況及び健全化判断比率'!B34)</f>
        <v>公設地方卸売市場事業特別会計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上川教育研修センター組合</v>
      </c>
      <c r="BZ35" s="372"/>
      <c r="CA35" s="372"/>
      <c r="CB35" s="372"/>
      <c r="CC35" s="372"/>
      <c r="CD35" s="372"/>
      <c r="CE35" s="372"/>
      <c r="CF35" s="372"/>
      <c r="CG35" s="372"/>
      <c r="CH35" s="372"/>
      <c r="CI35" s="372"/>
      <c r="CJ35" s="372"/>
      <c r="CK35" s="372"/>
      <c r="CL35" s="372"/>
      <c r="CM35" s="372"/>
      <c r="CN35" s="165"/>
      <c r="CO35" s="373">
        <f t="shared" ref="CO35:CO43" si="3">IF(CQ35="","",CO34+1)</f>
        <v>13</v>
      </c>
      <c r="CP35" s="373"/>
      <c r="CQ35" s="372" t="str">
        <f>IF('各会計、関係団体の財政状況及び健全化判断比率'!BS8="","",'各会計、関係団体の財政状況及び健全化判断比率'!BS8)</f>
        <v>ふらのバス</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IF('各会計、関係団体の財政状況及び健全化判断比率'!B35="","",'各会計、関係団体の財政状況及び健全化判断比率'!B35)</f>
        <v>公共下水道事業特別会計</v>
      </c>
      <c r="BH36" s="372"/>
      <c r="BI36" s="372"/>
      <c r="BJ36" s="372"/>
      <c r="BK36" s="372"/>
      <c r="BL36" s="372"/>
      <c r="BM36" s="372"/>
      <c r="BN36" s="372"/>
      <c r="BO36" s="372"/>
      <c r="BP36" s="372"/>
      <c r="BQ36" s="372"/>
      <c r="BR36" s="372"/>
      <c r="BS36" s="372"/>
      <c r="BT36" s="372"/>
      <c r="BU36" s="372"/>
      <c r="BV36" s="165"/>
      <c r="BW36" s="373" t="str">
        <f t="shared" si="2"/>
        <v/>
      </c>
      <c r="BX36" s="373"/>
      <c r="BY36" s="372" t="str">
        <f>IF('各会計、関係団体の財政状況及び健全化判断比率'!B70="","",'各会計、関係団体の財政状況及び健全化判断比率'!B70)</f>
        <v/>
      </c>
      <c r="BZ36" s="372"/>
      <c r="CA36" s="372"/>
      <c r="CB36" s="372"/>
      <c r="CC36" s="372"/>
      <c r="CD36" s="372"/>
      <c r="CE36" s="372"/>
      <c r="CF36" s="372"/>
      <c r="CG36" s="372"/>
      <c r="CH36" s="372"/>
      <c r="CI36" s="372"/>
      <c r="CJ36" s="372"/>
      <c r="CK36" s="372"/>
      <c r="CL36" s="372"/>
      <c r="CM36" s="372"/>
      <c r="CN36" s="165"/>
      <c r="CO36" s="373">
        <f t="shared" si="3"/>
        <v>14</v>
      </c>
      <c r="CP36" s="373"/>
      <c r="CQ36" s="372" t="str">
        <f>IF('各会計、関係団体の財政状況及び健全化判断比率'!BS9="","",'各会計、関係団体の財政状況及び健全化判断比率'!BS9)</f>
        <v>ふらの農産公社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t="str">
        <f t="shared" si="2"/>
        <v/>
      </c>
      <c r="BX37" s="373"/>
      <c r="BY37" s="372" t="str">
        <f>IF('各会計、関係団体の財政状況及び健全化判断比率'!B71="","",'各会計、関係団体の財政状況及び健全化判断比率'!B71)</f>
        <v/>
      </c>
      <c r="BZ37" s="372"/>
      <c r="CA37" s="372"/>
      <c r="CB37" s="372"/>
      <c r="CC37" s="372"/>
      <c r="CD37" s="372"/>
      <c r="CE37" s="372"/>
      <c r="CF37" s="372"/>
      <c r="CG37" s="372"/>
      <c r="CH37" s="372"/>
      <c r="CI37" s="372"/>
      <c r="CJ37" s="372"/>
      <c r="CK37" s="372"/>
      <c r="CL37" s="372"/>
      <c r="CM37" s="372"/>
      <c r="CN37" s="165"/>
      <c r="CO37" s="373">
        <f t="shared" si="3"/>
        <v>15</v>
      </c>
      <c r="CP37" s="373"/>
      <c r="CQ37" s="372" t="str">
        <f>IF('各会計、関係団体の財政状況及び健全化判断比率'!BS10="","",'各会計、関係団体の財政状況及び健全化判断比率'!BS10)</f>
        <v>空知川ゴルフ公社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1" t="s">
        <v>526</v>
      </c>
      <c r="D34" s="1181"/>
      <c r="E34" s="1182"/>
      <c r="F34" s="32">
        <v>12.26</v>
      </c>
      <c r="G34" s="33">
        <v>12.73</v>
      </c>
      <c r="H34" s="33">
        <v>12.99</v>
      </c>
      <c r="I34" s="33">
        <v>13.74</v>
      </c>
      <c r="J34" s="34">
        <v>13.96</v>
      </c>
      <c r="K34" s="22"/>
      <c r="L34" s="22"/>
      <c r="M34" s="22"/>
      <c r="N34" s="22"/>
      <c r="O34" s="22"/>
      <c r="P34" s="22"/>
    </row>
    <row r="35" spans="1:16" ht="39" customHeight="1" x14ac:dyDescent="0.15">
      <c r="A35" s="22"/>
      <c r="B35" s="35"/>
      <c r="C35" s="1175" t="s">
        <v>527</v>
      </c>
      <c r="D35" s="1176"/>
      <c r="E35" s="1177"/>
      <c r="F35" s="36">
        <v>6.19</v>
      </c>
      <c r="G35" s="37">
        <v>6.41</v>
      </c>
      <c r="H35" s="37">
        <v>6.3</v>
      </c>
      <c r="I35" s="37">
        <v>6.1</v>
      </c>
      <c r="J35" s="38">
        <v>5.51</v>
      </c>
      <c r="K35" s="22"/>
      <c r="L35" s="22"/>
      <c r="M35" s="22"/>
      <c r="N35" s="22"/>
      <c r="O35" s="22"/>
      <c r="P35" s="22"/>
    </row>
    <row r="36" spans="1:16" ht="39" customHeight="1" x14ac:dyDescent="0.15">
      <c r="A36" s="22"/>
      <c r="B36" s="35"/>
      <c r="C36" s="1175" t="s">
        <v>528</v>
      </c>
      <c r="D36" s="1176"/>
      <c r="E36" s="1177"/>
      <c r="F36" s="36">
        <v>3.1</v>
      </c>
      <c r="G36" s="37">
        <v>2.37</v>
      </c>
      <c r="H36" s="37">
        <v>2.31</v>
      </c>
      <c r="I36" s="37">
        <v>2.16</v>
      </c>
      <c r="J36" s="38">
        <v>2.14</v>
      </c>
      <c r="K36" s="22"/>
      <c r="L36" s="22"/>
      <c r="M36" s="22"/>
      <c r="N36" s="22"/>
      <c r="O36" s="22"/>
      <c r="P36" s="22"/>
    </row>
    <row r="37" spans="1:16" ht="39" customHeight="1" x14ac:dyDescent="0.15">
      <c r="A37" s="22"/>
      <c r="B37" s="35"/>
      <c r="C37" s="1175" t="s">
        <v>529</v>
      </c>
      <c r="D37" s="1176"/>
      <c r="E37" s="1177"/>
      <c r="F37" s="36">
        <v>1.37</v>
      </c>
      <c r="G37" s="37">
        <v>1</v>
      </c>
      <c r="H37" s="37">
        <v>0.98</v>
      </c>
      <c r="I37" s="37">
        <v>0.8</v>
      </c>
      <c r="J37" s="38">
        <v>0.71</v>
      </c>
      <c r="K37" s="22"/>
      <c r="L37" s="22"/>
      <c r="M37" s="22"/>
      <c r="N37" s="22"/>
      <c r="O37" s="22"/>
      <c r="P37" s="22"/>
    </row>
    <row r="38" spans="1:16" ht="39" customHeight="1" x14ac:dyDescent="0.15">
      <c r="A38" s="22"/>
      <c r="B38" s="35"/>
      <c r="C38" s="1175" t="s">
        <v>530</v>
      </c>
      <c r="D38" s="1176"/>
      <c r="E38" s="1177"/>
      <c r="F38" s="36">
        <v>0.28000000000000003</v>
      </c>
      <c r="G38" s="37">
        <v>0.41</v>
      </c>
      <c r="H38" s="37">
        <v>0.1</v>
      </c>
      <c r="I38" s="37">
        <v>0.22</v>
      </c>
      <c r="J38" s="38">
        <v>0.62</v>
      </c>
      <c r="K38" s="22"/>
      <c r="L38" s="22"/>
      <c r="M38" s="22"/>
      <c r="N38" s="22"/>
      <c r="O38" s="22"/>
      <c r="P38" s="22"/>
    </row>
    <row r="39" spans="1:16" ht="39" customHeight="1" x14ac:dyDescent="0.15">
      <c r="A39" s="22"/>
      <c r="B39" s="35"/>
      <c r="C39" s="1175" t="s">
        <v>531</v>
      </c>
      <c r="D39" s="1176"/>
      <c r="E39" s="1177"/>
      <c r="F39" s="36">
        <v>0.2</v>
      </c>
      <c r="G39" s="37">
        <v>0.15</v>
      </c>
      <c r="H39" s="37">
        <v>0.14000000000000001</v>
      </c>
      <c r="I39" s="37">
        <v>0.28000000000000003</v>
      </c>
      <c r="J39" s="38">
        <v>0.18</v>
      </c>
      <c r="K39" s="22"/>
      <c r="L39" s="22"/>
      <c r="M39" s="22"/>
      <c r="N39" s="22"/>
      <c r="O39" s="22"/>
      <c r="P39" s="22"/>
    </row>
    <row r="40" spans="1:16" ht="39" customHeight="1" x14ac:dyDescent="0.15">
      <c r="A40" s="22"/>
      <c r="B40" s="35"/>
      <c r="C40" s="1175" t="s">
        <v>532</v>
      </c>
      <c r="D40" s="1176"/>
      <c r="E40" s="1177"/>
      <c r="F40" s="36">
        <v>0.06</v>
      </c>
      <c r="G40" s="37">
        <v>0.06</v>
      </c>
      <c r="H40" s="37">
        <v>0.02</v>
      </c>
      <c r="I40" s="37">
        <v>0.02</v>
      </c>
      <c r="J40" s="38">
        <v>0.04</v>
      </c>
      <c r="K40" s="22"/>
      <c r="L40" s="22"/>
      <c r="M40" s="22"/>
      <c r="N40" s="22"/>
      <c r="O40" s="22"/>
      <c r="P40" s="22"/>
    </row>
    <row r="41" spans="1:16" ht="39" customHeight="1" x14ac:dyDescent="0.15">
      <c r="A41" s="22"/>
      <c r="B41" s="35"/>
      <c r="C41" s="1175" t="s">
        <v>533</v>
      </c>
      <c r="D41" s="1176"/>
      <c r="E41" s="1177"/>
      <c r="F41" s="36">
        <v>0.05</v>
      </c>
      <c r="G41" s="37">
        <v>0.05</v>
      </c>
      <c r="H41" s="37">
        <v>0.05</v>
      </c>
      <c r="I41" s="37">
        <v>7.0000000000000007E-2</v>
      </c>
      <c r="J41" s="38">
        <v>0.04</v>
      </c>
      <c r="K41" s="22"/>
      <c r="L41" s="22"/>
      <c r="M41" s="22"/>
      <c r="N41" s="22"/>
      <c r="O41" s="22"/>
      <c r="P41" s="22"/>
    </row>
    <row r="42" spans="1:16" ht="39" customHeight="1" x14ac:dyDescent="0.15">
      <c r="A42" s="22"/>
      <c r="B42" s="39"/>
      <c r="C42" s="1175" t="s">
        <v>534</v>
      </c>
      <c r="D42" s="1176"/>
      <c r="E42" s="1177"/>
      <c r="F42" s="36" t="s">
        <v>477</v>
      </c>
      <c r="G42" s="37" t="s">
        <v>477</v>
      </c>
      <c r="H42" s="37" t="s">
        <v>477</v>
      </c>
      <c r="I42" s="37" t="s">
        <v>477</v>
      </c>
      <c r="J42" s="38" t="s">
        <v>477</v>
      </c>
      <c r="K42" s="22"/>
      <c r="L42" s="22"/>
      <c r="M42" s="22"/>
      <c r="N42" s="22"/>
      <c r="O42" s="22"/>
      <c r="P42" s="22"/>
    </row>
    <row r="43" spans="1:16" ht="39" customHeight="1" thickBot="1" x14ac:dyDescent="0.2">
      <c r="A43" s="22"/>
      <c r="B43" s="40"/>
      <c r="C43" s="1178" t="s">
        <v>535</v>
      </c>
      <c r="D43" s="1179"/>
      <c r="E43" s="1180"/>
      <c r="F43" s="41">
        <v>0</v>
      </c>
      <c r="G43" s="42">
        <v>0</v>
      </c>
      <c r="H43" s="42">
        <v>0</v>
      </c>
      <c r="I43" s="42">
        <v>0.01</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1265</v>
      </c>
      <c r="L45" s="60">
        <v>1189</v>
      </c>
      <c r="M45" s="60">
        <v>1135</v>
      </c>
      <c r="N45" s="60">
        <v>1113</v>
      </c>
      <c r="O45" s="61">
        <v>1072</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x14ac:dyDescent="0.15">
      <c r="A48" s="48"/>
      <c r="B48" s="1193"/>
      <c r="C48" s="1194"/>
      <c r="D48" s="62"/>
      <c r="E48" s="1185" t="s">
        <v>14</v>
      </c>
      <c r="F48" s="1185"/>
      <c r="G48" s="1185"/>
      <c r="H48" s="1185"/>
      <c r="I48" s="1185"/>
      <c r="J48" s="1186"/>
      <c r="K48" s="63">
        <v>330</v>
      </c>
      <c r="L48" s="64">
        <v>339</v>
      </c>
      <c r="M48" s="64">
        <v>327</v>
      </c>
      <c r="N48" s="64">
        <v>337</v>
      </c>
      <c r="O48" s="65">
        <v>365</v>
      </c>
      <c r="P48" s="48"/>
      <c r="Q48" s="48"/>
      <c r="R48" s="48"/>
      <c r="S48" s="48"/>
      <c r="T48" s="48"/>
      <c r="U48" s="48"/>
    </row>
    <row r="49" spans="1:21" ht="30.75" customHeight="1" x14ac:dyDescent="0.15">
      <c r="A49" s="48"/>
      <c r="B49" s="1193"/>
      <c r="C49" s="1194"/>
      <c r="D49" s="62"/>
      <c r="E49" s="1185" t="s">
        <v>15</v>
      </c>
      <c r="F49" s="1185"/>
      <c r="G49" s="1185"/>
      <c r="H49" s="1185"/>
      <c r="I49" s="1185"/>
      <c r="J49" s="1186"/>
      <c r="K49" s="63">
        <v>132</v>
      </c>
      <c r="L49" s="64">
        <v>139</v>
      </c>
      <c r="M49" s="64">
        <v>140</v>
      </c>
      <c r="N49" s="64">
        <v>145</v>
      </c>
      <c r="O49" s="65">
        <v>147</v>
      </c>
      <c r="P49" s="48"/>
      <c r="Q49" s="48"/>
      <c r="R49" s="48"/>
      <c r="S49" s="48"/>
      <c r="T49" s="48"/>
      <c r="U49" s="48"/>
    </row>
    <row r="50" spans="1:21" ht="30.75" customHeight="1" x14ac:dyDescent="0.15">
      <c r="A50" s="48"/>
      <c r="B50" s="1193"/>
      <c r="C50" s="1194"/>
      <c r="D50" s="62"/>
      <c r="E50" s="1185" t="s">
        <v>16</v>
      </c>
      <c r="F50" s="1185"/>
      <c r="G50" s="1185"/>
      <c r="H50" s="1185"/>
      <c r="I50" s="1185"/>
      <c r="J50" s="1186"/>
      <c r="K50" s="63">
        <v>99</v>
      </c>
      <c r="L50" s="64">
        <v>81</v>
      </c>
      <c r="M50" s="64">
        <v>93</v>
      </c>
      <c r="N50" s="64">
        <v>74</v>
      </c>
      <c r="O50" s="65">
        <v>50</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1141</v>
      </c>
      <c r="L52" s="64">
        <v>1127</v>
      </c>
      <c r="M52" s="64">
        <v>1094</v>
      </c>
      <c r="N52" s="64">
        <v>1120</v>
      </c>
      <c r="O52" s="65">
        <v>1119</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685</v>
      </c>
      <c r="L53" s="69">
        <v>621</v>
      </c>
      <c r="M53" s="69">
        <v>601</v>
      </c>
      <c r="N53" s="69">
        <v>549</v>
      </c>
      <c r="O53" s="70">
        <v>515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517</v>
      </c>
      <c r="J40" s="79" t="s">
        <v>518</v>
      </c>
      <c r="K40" s="79" t="s">
        <v>519</v>
      </c>
      <c r="L40" s="79" t="s">
        <v>520</v>
      </c>
      <c r="M40" s="80" t="s">
        <v>521</v>
      </c>
    </row>
    <row r="41" spans="2:13" ht="27.75" customHeight="1" x14ac:dyDescent="0.15">
      <c r="B41" s="1211" t="s">
        <v>23</v>
      </c>
      <c r="C41" s="1212"/>
      <c r="D41" s="81"/>
      <c r="E41" s="1213" t="s">
        <v>24</v>
      </c>
      <c r="F41" s="1213"/>
      <c r="G41" s="1213"/>
      <c r="H41" s="1214"/>
      <c r="I41" s="82">
        <v>10513</v>
      </c>
      <c r="J41" s="83">
        <v>10534</v>
      </c>
      <c r="K41" s="83">
        <v>11045</v>
      </c>
      <c r="L41" s="83">
        <v>12273</v>
      </c>
      <c r="M41" s="84">
        <v>12227</v>
      </c>
    </row>
    <row r="42" spans="2:13" ht="27.75" customHeight="1" x14ac:dyDescent="0.15">
      <c r="B42" s="1201"/>
      <c r="C42" s="1202"/>
      <c r="D42" s="85"/>
      <c r="E42" s="1205" t="s">
        <v>25</v>
      </c>
      <c r="F42" s="1205"/>
      <c r="G42" s="1205"/>
      <c r="H42" s="1206"/>
      <c r="I42" s="86">
        <v>80</v>
      </c>
      <c r="J42" s="87">
        <v>75</v>
      </c>
      <c r="K42" s="87">
        <v>178</v>
      </c>
      <c r="L42" s="87">
        <v>130</v>
      </c>
      <c r="M42" s="88">
        <v>187</v>
      </c>
    </row>
    <row r="43" spans="2:13" ht="27.75" customHeight="1" x14ac:dyDescent="0.15">
      <c r="B43" s="1201"/>
      <c r="C43" s="1202"/>
      <c r="D43" s="85"/>
      <c r="E43" s="1205" t="s">
        <v>26</v>
      </c>
      <c r="F43" s="1205"/>
      <c r="G43" s="1205"/>
      <c r="H43" s="1206"/>
      <c r="I43" s="86">
        <v>4901</v>
      </c>
      <c r="J43" s="87">
        <v>4216</v>
      </c>
      <c r="K43" s="87">
        <v>3990</v>
      </c>
      <c r="L43" s="87">
        <v>3800</v>
      </c>
      <c r="M43" s="88">
        <v>3711</v>
      </c>
    </row>
    <row r="44" spans="2:13" ht="27.75" customHeight="1" x14ac:dyDescent="0.15">
      <c r="B44" s="1201"/>
      <c r="C44" s="1202"/>
      <c r="D44" s="85"/>
      <c r="E44" s="1205" t="s">
        <v>27</v>
      </c>
      <c r="F44" s="1205"/>
      <c r="G44" s="1205"/>
      <c r="H44" s="1206"/>
      <c r="I44" s="86">
        <v>824</v>
      </c>
      <c r="J44" s="87">
        <v>704</v>
      </c>
      <c r="K44" s="87">
        <v>608</v>
      </c>
      <c r="L44" s="87">
        <v>591</v>
      </c>
      <c r="M44" s="88">
        <v>521</v>
      </c>
    </row>
    <row r="45" spans="2:13" ht="27.75" customHeight="1" x14ac:dyDescent="0.15">
      <c r="B45" s="1201"/>
      <c r="C45" s="1202"/>
      <c r="D45" s="85"/>
      <c r="E45" s="1205" t="s">
        <v>28</v>
      </c>
      <c r="F45" s="1205"/>
      <c r="G45" s="1205"/>
      <c r="H45" s="1206"/>
      <c r="I45" s="86">
        <v>3196</v>
      </c>
      <c r="J45" s="87">
        <v>3130</v>
      </c>
      <c r="K45" s="87">
        <v>2982</v>
      </c>
      <c r="L45" s="87">
        <v>2753</v>
      </c>
      <c r="M45" s="88">
        <v>2742</v>
      </c>
    </row>
    <row r="46" spans="2:13" ht="27.75" customHeight="1" x14ac:dyDescent="0.15">
      <c r="B46" s="1201"/>
      <c r="C46" s="1202"/>
      <c r="D46" s="85"/>
      <c r="E46" s="1205" t="s">
        <v>29</v>
      </c>
      <c r="F46" s="1205"/>
      <c r="G46" s="1205"/>
      <c r="H46" s="1206"/>
      <c r="I46" s="86">
        <v>17</v>
      </c>
      <c r="J46" s="87">
        <v>23</v>
      </c>
      <c r="K46" s="87">
        <v>16</v>
      </c>
      <c r="L46" s="87">
        <v>15</v>
      </c>
      <c r="M46" s="88">
        <v>15</v>
      </c>
    </row>
    <row r="47" spans="2:13" ht="27.75" customHeight="1" x14ac:dyDescent="0.15">
      <c r="B47" s="1201"/>
      <c r="C47" s="1202"/>
      <c r="D47" s="85"/>
      <c r="E47" s="1205" t="s">
        <v>30</v>
      </c>
      <c r="F47" s="1205"/>
      <c r="G47" s="1205"/>
      <c r="H47" s="1206"/>
      <c r="I47" s="86" t="s">
        <v>477</v>
      </c>
      <c r="J47" s="87" t="s">
        <v>477</v>
      </c>
      <c r="K47" s="87" t="s">
        <v>477</v>
      </c>
      <c r="L47" s="87" t="s">
        <v>477</v>
      </c>
      <c r="M47" s="88" t="s">
        <v>477</v>
      </c>
    </row>
    <row r="48" spans="2:13" ht="27.75" customHeight="1" x14ac:dyDescent="0.15">
      <c r="B48" s="1203"/>
      <c r="C48" s="1204"/>
      <c r="D48" s="85"/>
      <c r="E48" s="1205" t="s">
        <v>31</v>
      </c>
      <c r="F48" s="1205"/>
      <c r="G48" s="1205"/>
      <c r="H48" s="1206"/>
      <c r="I48" s="86" t="s">
        <v>477</v>
      </c>
      <c r="J48" s="87" t="s">
        <v>477</v>
      </c>
      <c r="K48" s="87" t="s">
        <v>477</v>
      </c>
      <c r="L48" s="87" t="s">
        <v>477</v>
      </c>
      <c r="M48" s="88" t="s">
        <v>477</v>
      </c>
    </row>
    <row r="49" spans="2:13" ht="27.75" customHeight="1" x14ac:dyDescent="0.15">
      <c r="B49" s="1199" t="s">
        <v>32</v>
      </c>
      <c r="C49" s="1200"/>
      <c r="D49" s="89"/>
      <c r="E49" s="1205" t="s">
        <v>33</v>
      </c>
      <c r="F49" s="1205"/>
      <c r="G49" s="1205"/>
      <c r="H49" s="1206"/>
      <c r="I49" s="86">
        <v>2474</v>
      </c>
      <c r="J49" s="87">
        <v>2819</v>
      </c>
      <c r="K49" s="87">
        <v>2787</v>
      </c>
      <c r="L49" s="87">
        <v>3143</v>
      </c>
      <c r="M49" s="88">
        <v>3592</v>
      </c>
    </row>
    <row r="50" spans="2:13" ht="27.75" customHeight="1" x14ac:dyDescent="0.15">
      <c r="B50" s="1201"/>
      <c r="C50" s="1202"/>
      <c r="D50" s="85"/>
      <c r="E50" s="1205" t="s">
        <v>34</v>
      </c>
      <c r="F50" s="1205"/>
      <c r="G50" s="1205"/>
      <c r="H50" s="1206"/>
      <c r="I50" s="86">
        <v>2034</v>
      </c>
      <c r="J50" s="87">
        <v>1959</v>
      </c>
      <c r="K50" s="87">
        <v>1901</v>
      </c>
      <c r="L50" s="87">
        <v>2085</v>
      </c>
      <c r="M50" s="88">
        <v>2051</v>
      </c>
    </row>
    <row r="51" spans="2:13" ht="27.75" customHeight="1" x14ac:dyDescent="0.15">
      <c r="B51" s="1203"/>
      <c r="C51" s="1204"/>
      <c r="D51" s="85"/>
      <c r="E51" s="1205" t="s">
        <v>35</v>
      </c>
      <c r="F51" s="1205"/>
      <c r="G51" s="1205"/>
      <c r="H51" s="1206"/>
      <c r="I51" s="86">
        <v>9781</v>
      </c>
      <c r="J51" s="87">
        <v>9493</v>
      </c>
      <c r="K51" s="87">
        <v>9751</v>
      </c>
      <c r="L51" s="87">
        <v>10502</v>
      </c>
      <c r="M51" s="88">
        <v>10441</v>
      </c>
    </row>
    <row r="52" spans="2:13" ht="27.75" customHeight="1" thickBot="1" x14ac:dyDescent="0.2">
      <c r="B52" s="1207" t="s">
        <v>36</v>
      </c>
      <c r="C52" s="1208"/>
      <c r="D52" s="90"/>
      <c r="E52" s="1209" t="s">
        <v>37</v>
      </c>
      <c r="F52" s="1209"/>
      <c r="G52" s="1209"/>
      <c r="H52" s="1210"/>
      <c r="I52" s="91">
        <v>5241</v>
      </c>
      <c r="J52" s="92">
        <v>4411</v>
      </c>
      <c r="K52" s="92">
        <v>4379</v>
      </c>
      <c r="L52" s="92">
        <v>3831</v>
      </c>
      <c r="M52" s="93">
        <v>3319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547</v>
      </c>
      <c r="I42" s="352"/>
      <c r="J42" s="352"/>
      <c r="K42" s="352"/>
      <c r="L42" s="244"/>
      <c r="M42" s="244"/>
      <c r="N42" s="244"/>
      <c r="O42" s="244"/>
    </row>
    <row r="43" spans="2:17" x14ac:dyDescent="0.15">
      <c r="B43" s="248"/>
      <c r="C43" s="244"/>
      <c r="D43" s="244"/>
      <c r="E43" s="244"/>
      <c r="F43" s="244"/>
      <c r="G43" s="1229"/>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548</v>
      </c>
    </row>
    <row r="50" spans="1:17" x14ac:dyDescent="0.15">
      <c r="B50" s="248"/>
      <c r="C50" s="244"/>
      <c r="D50" s="244"/>
      <c r="E50" s="244"/>
      <c r="F50" s="244"/>
      <c r="G50" s="1238"/>
      <c r="H50" s="1239"/>
      <c r="I50" s="1239"/>
      <c r="J50" s="1240"/>
      <c r="K50" s="354" t="s">
        <v>517</v>
      </c>
      <c r="L50" s="354" t="s">
        <v>518</v>
      </c>
      <c r="M50" s="354" t="s">
        <v>519</v>
      </c>
      <c r="N50" s="354" t="s">
        <v>520</v>
      </c>
      <c r="O50" s="354" t="s">
        <v>521</v>
      </c>
    </row>
    <row r="51" spans="1:17" x14ac:dyDescent="0.15">
      <c r="B51" s="248"/>
      <c r="C51" s="244"/>
      <c r="D51" s="244"/>
      <c r="E51" s="244"/>
      <c r="F51" s="244"/>
      <c r="G51" s="1241" t="s">
        <v>549</v>
      </c>
      <c r="H51" s="1242"/>
      <c r="I51" s="1247" t="s">
        <v>550</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551</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552</v>
      </c>
      <c r="H55" s="1222"/>
      <c r="I55" s="1227" t="s">
        <v>550</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553</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554</v>
      </c>
      <c r="C63" s="244"/>
      <c r="D63" s="244"/>
      <c r="E63" s="244"/>
      <c r="F63" s="244"/>
      <c r="G63" s="244"/>
      <c r="H63" s="244"/>
      <c r="I63" s="244"/>
      <c r="J63" s="244"/>
      <c r="K63" s="244"/>
      <c r="L63" s="244"/>
      <c r="M63" s="244"/>
      <c r="N63" s="244"/>
      <c r="O63" s="244"/>
    </row>
    <row r="64" spans="1:17" x14ac:dyDescent="0.15">
      <c r="B64" s="248"/>
      <c r="C64" s="244"/>
      <c r="D64" s="244"/>
      <c r="E64" s="244"/>
      <c r="F64" s="244"/>
      <c r="G64" s="351" t="s">
        <v>547</v>
      </c>
      <c r="I64" s="352"/>
      <c r="J64" s="352"/>
      <c r="K64" s="352"/>
      <c r="L64" s="244"/>
      <c r="M64" s="244"/>
      <c r="N64" s="244"/>
      <c r="O64" s="244"/>
    </row>
    <row r="65" spans="2:30" x14ac:dyDescent="0.15">
      <c r="B65" s="248"/>
      <c r="C65" s="244"/>
      <c r="D65" s="244"/>
      <c r="E65" s="244"/>
      <c r="F65" s="244"/>
      <c r="G65" s="1251" t="s">
        <v>557</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555</v>
      </c>
      <c r="I71" s="368"/>
      <c r="J71" s="364"/>
      <c r="K71" s="364"/>
      <c r="L71" s="365"/>
      <c r="M71" s="364"/>
      <c r="N71" s="365"/>
      <c r="O71" s="366"/>
    </row>
    <row r="72" spans="2:30" x14ac:dyDescent="0.15">
      <c r="B72" s="248"/>
      <c r="C72" s="244"/>
      <c r="D72" s="244"/>
      <c r="E72" s="244"/>
      <c r="F72" s="244"/>
      <c r="G72" s="1238"/>
      <c r="H72" s="1239"/>
      <c r="I72" s="1239"/>
      <c r="J72" s="1240"/>
      <c r="K72" s="354" t="s">
        <v>517</v>
      </c>
      <c r="L72" s="354" t="s">
        <v>518</v>
      </c>
      <c r="M72" s="354" t="s">
        <v>519</v>
      </c>
      <c r="N72" s="354" t="s">
        <v>520</v>
      </c>
      <c r="O72" s="354" t="s">
        <v>521</v>
      </c>
    </row>
    <row r="73" spans="2:30" x14ac:dyDescent="0.15">
      <c r="B73" s="248"/>
      <c r="C73" s="244"/>
      <c r="D73" s="244"/>
      <c r="E73" s="244"/>
      <c r="F73" s="244"/>
      <c r="G73" s="1241" t="s">
        <v>549</v>
      </c>
      <c r="H73" s="1242"/>
      <c r="I73" s="1247" t="s">
        <v>550</v>
      </c>
      <c r="J73" s="1247"/>
      <c r="K73" s="1228">
        <v>74.8</v>
      </c>
      <c r="L73" s="1228">
        <v>62.1</v>
      </c>
      <c r="M73" s="1215">
        <v>61.7</v>
      </c>
      <c r="N73" s="1215">
        <v>54.6</v>
      </c>
      <c r="O73" s="1215">
        <v>46.1</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556</v>
      </c>
      <c r="J75" s="1227"/>
      <c r="K75" s="1219">
        <v>10.6</v>
      </c>
      <c r="L75" s="1219">
        <v>9.5</v>
      </c>
      <c r="M75" s="1219">
        <v>8.9</v>
      </c>
      <c r="N75" s="1219">
        <v>8.3000000000000007</v>
      </c>
      <c r="O75" s="1219">
        <v>7.8</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552</v>
      </c>
      <c r="H77" s="1222"/>
      <c r="I77" s="1227" t="s">
        <v>550</v>
      </c>
      <c r="J77" s="1227"/>
      <c r="K77" s="1228">
        <v>88.3</v>
      </c>
      <c r="L77" s="1228">
        <v>76.2</v>
      </c>
      <c r="M77" s="1215">
        <v>65.3</v>
      </c>
      <c r="N77" s="1215">
        <v>60.8</v>
      </c>
      <c r="O77" s="1215">
        <v>58.5</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556</v>
      </c>
      <c r="J79" s="1217"/>
      <c r="K79" s="1218">
        <v>13.8</v>
      </c>
      <c r="L79" s="1218">
        <v>12.8</v>
      </c>
      <c r="M79" s="1218">
        <v>12</v>
      </c>
      <c r="N79" s="1218">
        <v>11.1</v>
      </c>
      <c r="O79" s="1218">
        <v>10.7</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516</v>
      </c>
      <c r="G2" s="111"/>
      <c r="H2" s="112"/>
    </row>
    <row r="3" spans="1:8" x14ac:dyDescent="0.15">
      <c r="A3" s="108" t="s">
        <v>509</v>
      </c>
      <c r="B3" s="113"/>
      <c r="C3" s="114"/>
      <c r="D3" s="115">
        <v>57299</v>
      </c>
      <c r="E3" s="116"/>
      <c r="F3" s="117">
        <v>67201</v>
      </c>
      <c r="G3" s="118"/>
      <c r="H3" s="119"/>
    </row>
    <row r="4" spans="1:8" x14ac:dyDescent="0.15">
      <c r="A4" s="120"/>
      <c r="B4" s="121"/>
      <c r="C4" s="122"/>
      <c r="D4" s="123">
        <v>18391</v>
      </c>
      <c r="E4" s="124"/>
      <c r="F4" s="125">
        <v>35210</v>
      </c>
      <c r="G4" s="126"/>
      <c r="H4" s="127"/>
    </row>
    <row r="5" spans="1:8" x14ac:dyDescent="0.15">
      <c r="A5" s="108" t="s">
        <v>511</v>
      </c>
      <c r="B5" s="113"/>
      <c r="C5" s="114"/>
      <c r="D5" s="115">
        <v>74549</v>
      </c>
      <c r="E5" s="116"/>
      <c r="F5" s="117">
        <v>75709</v>
      </c>
      <c r="G5" s="118"/>
      <c r="H5" s="119"/>
    </row>
    <row r="6" spans="1:8" x14ac:dyDescent="0.15">
      <c r="A6" s="120"/>
      <c r="B6" s="121"/>
      <c r="C6" s="122"/>
      <c r="D6" s="123">
        <v>10359</v>
      </c>
      <c r="E6" s="124"/>
      <c r="F6" s="125">
        <v>35212</v>
      </c>
      <c r="G6" s="126"/>
      <c r="H6" s="127"/>
    </row>
    <row r="7" spans="1:8" x14ac:dyDescent="0.15">
      <c r="A7" s="108" t="s">
        <v>512</v>
      </c>
      <c r="B7" s="113"/>
      <c r="C7" s="114"/>
      <c r="D7" s="115">
        <v>137269</v>
      </c>
      <c r="E7" s="116"/>
      <c r="F7" s="117">
        <v>90961</v>
      </c>
      <c r="G7" s="118"/>
      <c r="H7" s="119"/>
    </row>
    <row r="8" spans="1:8" x14ac:dyDescent="0.15">
      <c r="A8" s="120"/>
      <c r="B8" s="121"/>
      <c r="C8" s="122"/>
      <c r="D8" s="123">
        <v>24692</v>
      </c>
      <c r="E8" s="124"/>
      <c r="F8" s="125">
        <v>37720</v>
      </c>
      <c r="G8" s="126"/>
      <c r="H8" s="127"/>
    </row>
    <row r="9" spans="1:8" x14ac:dyDescent="0.15">
      <c r="A9" s="108" t="s">
        <v>513</v>
      </c>
      <c r="B9" s="113"/>
      <c r="C9" s="114"/>
      <c r="D9" s="115">
        <v>153877</v>
      </c>
      <c r="E9" s="116"/>
      <c r="F9" s="117">
        <v>106614</v>
      </c>
      <c r="G9" s="118"/>
      <c r="H9" s="119"/>
    </row>
    <row r="10" spans="1:8" x14ac:dyDescent="0.15">
      <c r="A10" s="120"/>
      <c r="B10" s="121"/>
      <c r="C10" s="122"/>
      <c r="D10" s="123">
        <v>31540</v>
      </c>
      <c r="E10" s="124"/>
      <c r="F10" s="125">
        <v>45545</v>
      </c>
      <c r="G10" s="126"/>
      <c r="H10" s="127"/>
    </row>
    <row r="11" spans="1:8" x14ac:dyDescent="0.15">
      <c r="A11" s="108" t="s">
        <v>514</v>
      </c>
      <c r="B11" s="113"/>
      <c r="C11" s="114"/>
      <c r="D11" s="115">
        <v>47318</v>
      </c>
      <c r="E11" s="116"/>
      <c r="F11" s="117">
        <v>85459</v>
      </c>
      <c r="G11" s="118"/>
      <c r="H11" s="119"/>
    </row>
    <row r="12" spans="1:8" x14ac:dyDescent="0.15">
      <c r="A12" s="120"/>
      <c r="B12" s="121"/>
      <c r="C12" s="128"/>
      <c r="D12" s="123">
        <v>16481</v>
      </c>
      <c r="E12" s="124"/>
      <c r="F12" s="125">
        <v>44378</v>
      </c>
      <c r="G12" s="126"/>
      <c r="H12" s="127"/>
    </row>
    <row r="13" spans="1:8" x14ac:dyDescent="0.15">
      <c r="A13" s="108"/>
      <c r="B13" s="113"/>
      <c r="C13" s="129"/>
      <c r="D13" s="130">
        <v>94062</v>
      </c>
      <c r="E13" s="131"/>
      <c r="F13" s="132">
        <v>85189</v>
      </c>
      <c r="G13" s="133"/>
      <c r="H13" s="119"/>
    </row>
    <row r="14" spans="1:8" x14ac:dyDescent="0.15">
      <c r="A14" s="120"/>
      <c r="B14" s="121"/>
      <c r="C14" s="122"/>
      <c r="D14" s="123">
        <v>20293</v>
      </c>
      <c r="E14" s="124"/>
      <c r="F14" s="125">
        <v>39613</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3.1</v>
      </c>
      <c r="C19" s="134">
        <f>ROUND(VALUE(SUBSTITUTE(実質収支比率等に係る経年分析!G$48,"▲","-")),2)</f>
        <v>2.37</v>
      </c>
      <c r="D19" s="134">
        <f>ROUND(VALUE(SUBSTITUTE(実質収支比率等に係る経年分析!H$48,"▲","-")),2)</f>
        <v>2.3199999999999998</v>
      </c>
      <c r="E19" s="134">
        <f>ROUND(VALUE(SUBSTITUTE(実質収支比率等に係る経年分析!I$48,"▲","-")),2)</f>
        <v>2.17</v>
      </c>
      <c r="F19" s="134">
        <f>ROUND(VALUE(SUBSTITUTE(実質収支比率等に係る経年分析!J$48,"▲","-")),2)</f>
        <v>2.14</v>
      </c>
    </row>
    <row r="20" spans="1:11" x14ac:dyDescent="0.15">
      <c r="A20" s="134" t="s">
        <v>42</v>
      </c>
      <c r="B20" s="134">
        <f>ROUND(VALUE(SUBSTITUTE(実質収支比率等に係る経年分析!F$47,"▲","-")),2)</f>
        <v>12.16</v>
      </c>
      <c r="C20" s="134">
        <f>ROUND(VALUE(SUBSTITUTE(実質収支比率等に係る経年分析!G$47,"▲","-")),2)</f>
        <v>14.09</v>
      </c>
      <c r="D20" s="134">
        <f>ROUND(VALUE(SUBSTITUTE(実質収支比率等に係る経年分析!H$47,"▲","-")),2)</f>
        <v>14.28</v>
      </c>
      <c r="E20" s="134">
        <f>ROUND(VALUE(SUBSTITUTE(実質収支比率等に係る経年分析!I$47,"▲","-")),2)</f>
        <v>15.71</v>
      </c>
      <c r="F20" s="134">
        <f>ROUND(VALUE(SUBSTITUTE(実質収支比率等に係る経年分析!J$47,"▲","-")),2)</f>
        <v>16.690000000000001</v>
      </c>
    </row>
    <row r="21" spans="1:11" x14ac:dyDescent="0.15">
      <c r="A21" s="134" t="s">
        <v>43</v>
      </c>
      <c r="B21" s="134">
        <f>IF(ISNUMBER(VALUE(SUBSTITUTE(実質収支比率等に係る経年分析!F$49,"▲","-"))),ROUND(VALUE(SUBSTITUTE(実質収支比率等に係る経年分析!F$49,"▲","-")),2),NA())</f>
        <v>-0.6</v>
      </c>
      <c r="C21" s="134">
        <f>IF(ISNUMBER(VALUE(SUBSTITUTE(実質収支比率等に係る経年分析!G$49,"▲","-"))),ROUND(VALUE(SUBSTITUTE(実質収支比率等に係る経年分析!G$49,"▲","-")),2),NA())</f>
        <v>-0.15</v>
      </c>
      <c r="D21" s="134">
        <f>IF(ISNUMBER(VALUE(SUBSTITUTE(実質収支比率等に係る経年分析!H$49,"▲","-"))),ROUND(VALUE(SUBSTITUTE(実質収支比率等に係る経年分析!H$49,"▲","-")),2),NA())</f>
        <v>-1.1599999999999999</v>
      </c>
      <c r="E21" s="134">
        <f>IF(ISNUMBER(VALUE(SUBSTITUTE(実質収支比率等に係る経年分析!I$49,"▲","-"))),ROUND(VALUE(SUBSTITUTE(実質収支比率等に係る経年分析!I$49,"▲","-")),2),NA())</f>
        <v>-0.1</v>
      </c>
      <c r="F21" s="134">
        <f>IF(ISNUMBER(VALUE(SUBSTITUTE(実質収支比率等に係る経年分析!J$49,"▲","-"))),ROUND(VALUE(SUBSTITUTE(実質収支比率等に係る経年分析!J$49,"▲","-")),2),NA())</f>
        <v>0.25</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公設地方卸売市場事業特別会計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x14ac:dyDescent="0.15">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0.28000000000000003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0.28000000000000003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0.62</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0.71</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2.14</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5.51</v>
      </c>
    </row>
    <row r="36" spans="1:16" x14ac:dyDescent="0.15">
      <c r="A36" s="135" t="str">
        <f>IF(連結実質赤字比率に係る赤字・黒字の構成分析!C$34="",NA(),連結実質赤字比率に係る赤字・黒字の構成分析!C$34)</f>
        <v>ワイン事業会計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12.26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13.74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13.96</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1141</v>
      </c>
      <c r="E42" s="136"/>
      <c r="F42" s="136"/>
      <c r="G42" s="136">
        <f>'実質公債費比率（分子）の構造'!L$52</f>
        <v>1127</v>
      </c>
      <c r="H42" s="136"/>
      <c r="I42" s="136"/>
      <c r="J42" s="136">
        <f>'実質公債費比率（分子）の構造'!M$52</f>
        <v>1094</v>
      </c>
      <c r="K42" s="136"/>
      <c r="L42" s="136"/>
      <c r="M42" s="136">
        <f>'実質公債費比率（分子）の構造'!N$52</f>
        <v>1120</v>
      </c>
      <c r="N42" s="136"/>
      <c r="O42" s="136"/>
      <c r="P42" s="136">
        <f>'実質公債費比率（分子）の構造'!O$52</f>
        <v>1119</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99</v>
      </c>
      <c r="C44" s="136"/>
      <c r="D44" s="136"/>
      <c r="E44" s="136">
        <f>'実質公債費比率（分子）の構造'!L$50</f>
        <v>81</v>
      </c>
      <c r="F44" s="136"/>
      <c r="G44" s="136"/>
      <c r="H44" s="136">
        <f>'実質公債費比率（分子）の構造'!M$50</f>
        <v>93</v>
      </c>
      <c r="I44" s="136"/>
      <c r="J44" s="136"/>
      <c r="K44" s="136">
        <f>'実質公債費比率（分子）の構造'!N$50</f>
        <v>74</v>
      </c>
      <c r="L44" s="136"/>
      <c r="M44" s="136"/>
      <c r="N44" s="136">
        <f>'実質公債費比率（分子）の構造'!O$50</f>
        <v>50</v>
      </c>
      <c r="O44" s="136"/>
      <c r="P44" s="136"/>
    </row>
    <row r="45" spans="1:16" x14ac:dyDescent="0.15">
      <c r="A45" s="136" t="s">
        <v>53</v>
      </c>
      <c r="B45" s="136">
        <f>'実質公債費比率（分子）の構造'!K$49</f>
        <v>132</v>
      </c>
      <c r="C45" s="136"/>
      <c r="D45" s="136"/>
      <c r="E45" s="136">
        <f>'実質公債費比率（分子）の構造'!L$49</f>
        <v>139</v>
      </c>
      <c r="F45" s="136"/>
      <c r="G45" s="136"/>
      <c r="H45" s="136">
        <f>'実質公債費比率（分子）の構造'!M$49</f>
        <v>140</v>
      </c>
      <c r="I45" s="136"/>
      <c r="J45" s="136"/>
      <c r="K45" s="136">
        <f>'実質公債費比率（分子）の構造'!N$49</f>
        <v>145</v>
      </c>
      <c r="L45" s="136"/>
      <c r="M45" s="136"/>
      <c r="N45" s="136">
        <f>'実質公債費比率（分子）の構造'!O$49</f>
        <v>147</v>
      </c>
      <c r="O45" s="136"/>
      <c r="P45" s="136"/>
    </row>
    <row r="46" spans="1:16" x14ac:dyDescent="0.15">
      <c r="A46" s="136" t="s">
        <v>54</v>
      </c>
      <c r="B46" s="136">
        <f>'実質公債費比率（分子）の構造'!K$48</f>
        <v>330</v>
      </c>
      <c r="C46" s="136"/>
      <c r="D46" s="136"/>
      <c r="E46" s="136">
        <f>'実質公債費比率（分子）の構造'!L$48</f>
        <v>339</v>
      </c>
      <c r="F46" s="136"/>
      <c r="G46" s="136"/>
      <c r="H46" s="136">
        <f>'実質公債費比率（分子）の構造'!M$48</f>
        <v>327</v>
      </c>
      <c r="I46" s="136"/>
      <c r="J46" s="136"/>
      <c r="K46" s="136">
        <f>'実質公債費比率（分子）の構造'!N$48</f>
        <v>337</v>
      </c>
      <c r="L46" s="136"/>
      <c r="M46" s="136"/>
      <c r="N46" s="136">
        <f>'実質公債費比率（分子）の構造'!O$48</f>
        <v>365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1265</v>
      </c>
      <c r="C49" s="136"/>
      <c r="D49" s="136"/>
      <c r="E49" s="136">
        <f>'実質公債費比率（分子）の構造'!L$45</f>
        <v>1189</v>
      </c>
      <c r="F49" s="136"/>
      <c r="G49" s="136"/>
      <c r="H49" s="136">
        <f>'実質公債費比率（分子）の構造'!M$45</f>
        <v>1135</v>
      </c>
      <c r="I49" s="136"/>
      <c r="J49" s="136"/>
      <c r="K49" s="136">
        <f>'実質公債費比率（分子）の構造'!N$45</f>
        <v>1113</v>
      </c>
      <c r="L49" s="136"/>
      <c r="M49" s="136"/>
      <c r="N49" s="136">
        <f>'実質公債費比率（分子）の構造'!O$45</f>
        <v>1072</v>
      </c>
      <c r="O49" s="136"/>
      <c r="P49" s="136"/>
    </row>
    <row r="50" spans="1:16" x14ac:dyDescent="0.15">
      <c r="A50" s="136" t="s">
        <v>58</v>
      </c>
      <c r="B50" s="136" t="e">
        <f>NA()</f>
        <v>#N/A</v>
      </c>
      <c r="C50" s="136">
        <f>IF(ISNUMBER('実質公債費比率（分子）の構造'!K$53),'実質公債費比率（分子）の構造'!K$53,NA())</f>
        <v>685</v>
      </c>
      <c r="D50" s="136" t="e">
        <f>NA()</f>
        <v>#N/A</v>
      </c>
      <c r="E50" s="136" t="e">
        <f>NA()</f>
        <v>#N/A</v>
      </c>
      <c r="F50" s="136">
        <f>IF(ISNUMBER('実質公債費比率（分子）の構造'!L$53),'実質公債費比率（分子）の構造'!L$53,NA())</f>
        <v>621</v>
      </c>
      <c r="G50" s="136" t="e">
        <f>NA()</f>
        <v>#N/A</v>
      </c>
      <c r="H50" s="136" t="e">
        <f>NA()</f>
        <v>#N/A</v>
      </c>
      <c r="I50" s="136">
        <f>IF(ISNUMBER('実質公債費比率（分子）の構造'!M$53),'実質公債費比率（分子）の構造'!M$53,NA())</f>
        <v>601</v>
      </c>
      <c r="J50" s="136" t="e">
        <f>NA()</f>
        <v>#N/A</v>
      </c>
      <c r="K50" s="136" t="e">
        <f>NA()</f>
        <v>#N/A</v>
      </c>
      <c r="L50" s="136">
        <f>IF(ISNUMBER('実質公債費比率（分子）の構造'!N$53),'実質公債費比率（分子）の構造'!N$53,NA())</f>
        <v>549</v>
      </c>
      <c r="M50" s="136" t="e">
        <f>NA()</f>
        <v>#N/A</v>
      </c>
      <c r="N50" s="136" t="e">
        <f>NA()</f>
        <v>#N/A</v>
      </c>
      <c r="O50" s="136">
        <f>IF(ISNUMBER('実質公債費比率（分子）の構造'!O$53),'実質公債費比率（分子）の構造'!O$53,NA())</f>
        <v>515</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9781</v>
      </c>
      <c r="E56" s="135"/>
      <c r="F56" s="135"/>
      <c r="G56" s="135">
        <f>'将来負担比率（分子）の構造'!J$51</f>
        <v>9493</v>
      </c>
      <c r="H56" s="135"/>
      <c r="I56" s="135"/>
      <c r="J56" s="135">
        <f>'将来負担比率（分子）の構造'!K$51</f>
        <v>9751</v>
      </c>
      <c r="K56" s="135"/>
      <c r="L56" s="135"/>
      <c r="M56" s="135">
        <f>'将来負担比率（分子）の構造'!L$51</f>
        <v>10502</v>
      </c>
      <c r="N56" s="135"/>
      <c r="O56" s="135"/>
      <c r="P56" s="135">
        <f>'将来負担比率（分子）の構造'!M$51</f>
        <v>10441</v>
      </c>
    </row>
    <row r="57" spans="1:16" x14ac:dyDescent="0.15">
      <c r="A57" s="135" t="s">
        <v>34</v>
      </c>
      <c r="B57" s="135"/>
      <c r="C57" s="135"/>
      <c r="D57" s="135">
        <f>'将来負担比率（分子）の構造'!I$50</f>
        <v>2034</v>
      </c>
      <c r="E57" s="135"/>
      <c r="F57" s="135"/>
      <c r="G57" s="135">
        <f>'将来負担比率（分子）の構造'!J$50</f>
        <v>1959</v>
      </c>
      <c r="H57" s="135"/>
      <c r="I57" s="135"/>
      <c r="J57" s="135">
        <f>'将来負担比率（分子）の構造'!K$50</f>
        <v>1901</v>
      </c>
      <c r="K57" s="135"/>
      <c r="L57" s="135"/>
      <c r="M57" s="135">
        <f>'将来負担比率（分子）の構造'!L$50</f>
        <v>2085</v>
      </c>
      <c r="N57" s="135"/>
      <c r="O57" s="135"/>
      <c r="P57" s="135">
        <f>'将来負担比率（分子）の構造'!M$50</f>
        <v>2051</v>
      </c>
    </row>
    <row r="58" spans="1:16" x14ac:dyDescent="0.15">
      <c r="A58" s="135" t="s">
        <v>33</v>
      </c>
      <c r="B58" s="135"/>
      <c r="C58" s="135"/>
      <c r="D58" s="135">
        <f>'将来負担比率（分子）の構造'!I$49</f>
        <v>2474</v>
      </c>
      <c r="E58" s="135"/>
      <c r="F58" s="135"/>
      <c r="G58" s="135">
        <f>'将来負担比率（分子）の構造'!J$49</f>
        <v>2819</v>
      </c>
      <c r="H58" s="135"/>
      <c r="I58" s="135"/>
      <c r="J58" s="135">
        <f>'将来負担比率（分子）の構造'!K$49</f>
        <v>2787</v>
      </c>
      <c r="K58" s="135"/>
      <c r="L58" s="135"/>
      <c r="M58" s="135">
        <f>'将来負担比率（分子）の構造'!L$49</f>
        <v>3143</v>
      </c>
      <c r="N58" s="135"/>
      <c r="O58" s="135"/>
      <c r="P58" s="135">
        <f>'将来負担比率（分子）の構造'!M$49</f>
        <v>3592</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17</v>
      </c>
      <c r="C61" s="135"/>
      <c r="D61" s="135"/>
      <c r="E61" s="135">
        <f>'将来負担比率（分子）の構造'!J$46</f>
        <v>23</v>
      </c>
      <c r="F61" s="135"/>
      <c r="G61" s="135"/>
      <c r="H61" s="135">
        <f>'将来負担比率（分子）の構造'!K$46</f>
        <v>16</v>
      </c>
      <c r="I61" s="135"/>
      <c r="J61" s="135"/>
      <c r="K61" s="135">
        <f>'将来負担比率（分子）の構造'!L$46</f>
        <v>15</v>
      </c>
      <c r="L61" s="135"/>
      <c r="M61" s="135"/>
      <c r="N61" s="135">
        <f>'将来負担比率（分子）の構造'!M$46</f>
        <v>15</v>
      </c>
      <c r="O61" s="135"/>
      <c r="P61" s="135"/>
    </row>
    <row r="62" spans="1:16" x14ac:dyDescent="0.15">
      <c r="A62" s="135" t="s">
        <v>28</v>
      </c>
      <c r="B62" s="135">
        <f>'将来負担比率（分子）の構造'!I$45</f>
        <v>3196</v>
      </c>
      <c r="C62" s="135"/>
      <c r="D62" s="135"/>
      <c r="E62" s="135">
        <f>'将来負担比率（分子）の構造'!J$45</f>
        <v>3130</v>
      </c>
      <c r="F62" s="135"/>
      <c r="G62" s="135"/>
      <c r="H62" s="135">
        <f>'将来負担比率（分子）の構造'!K$45</f>
        <v>2982</v>
      </c>
      <c r="I62" s="135"/>
      <c r="J62" s="135"/>
      <c r="K62" s="135">
        <f>'将来負担比率（分子）の構造'!L$45</f>
        <v>2753</v>
      </c>
      <c r="L62" s="135"/>
      <c r="M62" s="135"/>
      <c r="N62" s="135">
        <f>'将来負担比率（分子）の構造'!M$45</f>
        <v>2742</v>
      </c>
      <c r="O62" s="135"/>
      <c r="P62" s="135"/>
    </row>
    <row r="63" spans="1:16" x14ac:dyDescent="0.15">
      <c r="A63" s="135" t="s">
        <v>27</v>
      </c>
      <c r="B63" s="135">
        <f>'将来負担比率（分子）の構造'!I$44</f>
        <v>824</v>
      </c>
      <c r="C63" s="135"/>
      <c r="D63" s="135"/>
      <c r="E63" s="135">
        <f>'将来負担比率（分子）の構造'!J$44</f>
        <v>704</v>
      </c>
      <c r="F63" s="135"/>
      <c r="G63" s="135"/>
      <c r="H63" s="135">
        <f>'将来負担比率（分子）の構造'!K$44</f>
        <v>608</v>
      </c>
      <c r="I63" s="135"/>
      <c r="J63" s="135"/>
      <c r="K63" s="135">
        <f>'将来負担比率（分子）の構造'!L$44</f>
        <v>591</v>
      </c>
      <c r="L63" s="135"/>
      <c r="M63" s="135"/>
      <c r="N63" s="135">
        <f>'将来負担比率（分子）の構造'!M$44</f>
        <v>521</v>
      </c>
      <c r="O63" s="135"/>
      <c r="P63" s="135"/>
    </row>
    <row r="64" spans="1:16" x14ac:dyDescent="0.15">
      <c r="A64" s="135" t="s">
        <v>26</v>
      </c>
      <c r="B64" s="135">
        <f>'将来負担比率（分子）の構造'!I$43</f>
        <v>4901</v>
      </c>
      <c r="C64" s="135"/>
      <c r="D64" s="135"/>
      <c r="E64" s="135">
        <f>'将来負担比率（分子）の構造'!J$43</f>
        <v>4216</v>
      </c>
      <c r="F64" s="135"/>
      <c r="G64" s="135"/>
      <c r="H64" s="135">
        <f>'将来負担比率（分子）の構造'!K$43</f>
        <v>3990</v>
      </c>
      <c r="I64" s="135"/>
      <c r="J64" s="135"/>
      <c r="K64" s="135">
        <f>'将来負担比率（分子）の構造'!L$43</f>
        <v>3800</v>
      </c>
      <c r="L64" s="135"/>
      <c r="M64" s="135"/>
      <c r="N64" s="135">
        <f>'将来負担比率（分子）の構造'!M$43</f>
        <v>3711</v>
      </c>
      <c r="O64" s="135"/>
      <c r="P64" s="135"/>
    </row>
    <row r="65" spans="1:16" x14ac:dyDescent="0.15">
      <c r="A65" s="135" t="s">
        <v>25</v>
      </c>
      <c r="B65" s="135">
        <f>'将来負担比率（分子）の構造'!I$42</f>
        <v>80</v>
      </c>
      <c r="C65" s="135"/>
      <c r="D65" s="135"/>
      <c r="E65" s="135">
        <f>'将来負担比率（分子）の構造'!J$42</f>
        <v>75</v>
      </c>
      <c r="F65" s="135"/>
      <c r="G65" s="135"/>
      <c r="H65" s="135">
        <f>'将来負担比率（分子）の構造'!K$42</f>
        <v>178</v>
      </c>
      <c r="I65" s="135"/>
      <c r="J65" s="135"/>
      <c r="K65" s="135">
        <f>'将来負担比率（分子）の構造'!L$42</f>
        <v>130</v>
      </c>
      <c r="L65" s="135"/>
      <c r="M65" s="135"/>
      <c r="N65" s="135">
        <f>'将来負担比率（分子）の構造'!M$42</f>
        <v>187</v>
      </c>
      <c r="O65" s="135"/>
      <c r="P65" s="135"/>
    </row>
    <row r="66" spans="1:16" x14ac:dyDescent="0.15">
      <c r="A66" s="135" t="s">
        <v>24</v>
      </c>
      <c r="B66" s="135">
        <f>'将来負担比率（分子）の構造'!I$41</f>
        <v>10513</v>
      </c>
      <c r="C66" s="135"/>
      <c r="D66" s="135"/>
      <c r="E66" s="135">
        <f>'将来負担比率（分子）の構造'!J$41</f>
        <v>10534</v>
      </c>
      <c r="F66" s="135"/>
      <c r="G66" s="135"/>
      <c r="H66" s="135">
        <f>'将来負担比率（分子）の構造'!K$41</f>
        <v>11045</v>
      </c>
      <c r="I66" s="135"/>
      <c r="J66" s="135"/>
      <c r="K66" s="135">
        <f>'将来負担比率（分子）の構造'!L$41</f>
        <v>12273</v>
      </c>
      <c r="L66" s="135"/>
      <c r="M66" s="135"/>
      <c r="N66" s="135">
        <f>'将来負担比率（分子）の構造'!M$41</f>
        <v>12227</v>
      </c>
      <c r="O66" s="135"/>
      <c r="P66" s="135"/>
    </row>
    <row r="67" spans="1:16" x14ac:dyDescent="0.15">
      <c r="A67" s="135" t="s">
        <v>62</v>
      </c>
      <c r="B67" s="135" t="e">
        <f>NA()</f>
        <v>#N/A</v>
      </c>
      <c r="C67" s="135">
        <f>IF(ISNUMBER('将来負担比率（分子）の構造'!I$52), IF('将来負担比率（分子）の構造'!I$52 &lt; 0, 0, '将来負担比率（分子）の構造'!I$52), NA())</f>
        <v>5241</v>
      </c>
      <c r="D67" s="135" t="e">
        <f>NA()</f>
        <v>#N/A</v>
      </c>
      <c r="E67" s="135" t="e">
        <f>NA()</f>
        <v>#N/A</v>
      </c>
      <c r="F67" s="135">
        <f>IF(ISNUMBER('将来負担比率（分子）の構造'!J$52), IF('将来負担比率（分子）の構造'!J$52 &lt; 0, 0, '将来負担比率（分子）の構造'!J$52), NA())</f>
        <v>4411</v>
      </c>
      <c r="G67" s="135" t="e">
        <f>NA()</f>
        <v>#N/A</v>
      </c>
      <c r="H67" s="135" t="e">
        <f>NA()</f>
        <v>#N/A</v>
      </c>
      <c r="I67" s="135">
        <f>IF(ISNUMBER('将来負担比率（分子）の構造'!K$52), IF('将来負担比率（分子）の構造'!K$52 &lt; 0, 0, '将来負担比率（分子）の構造'!K$52), NA())</f>
        <v>4379</v>
      </c>
      <c r="J67" s="135" t="e">
        <f>NA()</f>
        <v>#N/A</v>
      </c>
      <c r="K67" s="135" t="e">
        <f>NA()</f>
        <v>#N/A</v>
      </c>
      <c r="L67" s="135">
        <f>IF(ISNUMBER('将来負担比率（分子）の構造'!L$52), IF('将来負担比率（分子）の構造'!L$52 &lt; 0, 0, '将来負担比率（分子）の構造'!L$52), NA())</f>
        <v>3831</v>
      </c>
      <c r="M67" s="135" t="e">
        <f>NA()</f>
        <v>#N/A</v>
      </c>
      <c r="N67" s="135" t="e">
        <f>NA()</f>
        <v>#N/A</v>
      </c>
      <c r="O67" s="135">
        <f>IF(ISNUMBER('将来負担比率（分子）の構造'!M$52), IF('将来負担比率（分子）の構造'!M$52 &lt; 0, 0, '将来負担比率（分子）の構造'!M$52), NA())</f>
        <v>3319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203</v>
      </c>
      <c r="C5" s="706"/>
      <c r="D5" s="706"/>
      <c r="E5" s="706"/>
      <c r="F5" s="706"/>
      <c r="G5" s="706"/>
      <c r="H5" s="706"/>
      <c r="I5" s="706"/>
      <c r="J5" s="706"/>
      <c r="K5" s="706"/>
      <c r="L5" s="706"/>
      <c r="M5" s="706"/>
      <c r="N5" s="706"/>
      <c r="O5" s="706"/>
      <c r="P5" s="706"/>
      <c r="Q5" s="707"/>
      <c r="R5" s="668">
        <v>2532547</v>
      </c>
      <c r="S5" s="669"/>
      <c r="T5" s="669"/>
      <c r="U5" s="669"/>
      <c r="V5" s="669"/>
      <c r="W5" s="669"/>
      <c r="X5" s="669"/>
      <c r="Y5" s="716"/>
      <c r="Z5" s="729">
        <v>20.100000000000001</v>
      </c>
      <c r="AA5" s="729"/>
      <c r="AB5" s="729"/>
      <c r="AC5" s="729"/>
      <c r="AD5" s="730">
        <v>2411135</v>
      </c>
      <c r="AE5" s="730"/>
      <c r="AF5" s="730"/>
      <c r="AG5" s="730"/>
      <c r="AH5" s="730"/>
      <c r="AI5" s="730"/>
      <c r="AJ5" s="730"/>
      <c r="AK5" s="730"/>
      <c r="AL5" s="717">
        <v>30.5</v>
      </c>
      <c r="AM5" s="686"/>
      <c r="AN5" s="686"/>
      <c r="AO5" s="718"/>
      <c r="AP5" s="705" t="s">
        <v>204</v>
      </c>
      <c r="AQ5" s="706"/>
      <c r="AR5" s="706"/>
      <c r="AS5" s="706"/>
      <c r="AT5" s="706"/>
      <c r="AU5" s="706"/>
      <c r="AV5" s="706"/>
      <c r="AW5" s="706"/>
      <c r="AX5" s="706"/>
      <c r="AY5" s="706"/>
      <c r="AZ5" s="706"/>
      <c r="BA5" s="706"/>
      <c r="BB5" s="706"/>
      <c r="BC5" s="706"/>
      <c r="BD5" s="706"/>
      <c r="BE5" s="706"/>
      <c r="BF5" s="707"/>
      <c r="BG5" s="618">
        <v>2365420</v>
      </c>
      <c r="BH5" s="619"/>
      <c r="BI5" s="619"/>
      <c r="BJ5" s="619"/>
      <c r="BK5" s="619"/>
      <c r="BL5" s="619"/>
      <c r="BM5" s="619"/>
      <c r="BN5" s="620"/>
      <c r="BO5" s="671">
        <v>93.4</v>
      </c>
      <c r="BP5" s="671"/>
      <c r="BQ5" s="671"/>
      <c r="BR5" s="671"/>
      <c r="BS5" s="672">
        <v>39463</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x14ac:dyDescent="0.15">
      <c r="B6" s="615" t="s">
        <v>208</v>
      </c>
      <c r="C6" s="616"/>
      <c r="D6" s="616"/>
      <c r="E6" s="616"/>
      <c r="F6" s="616"/>
      <c r="G6" s="616"/>
      <c r="H6" s="616"/>
      <c r="I6" s="616"/>
      <c r="J6" s="616"/>
      <c r="K6" s="616"/>
      <c r="L6" s="616"/>
      <c r="M6" s="616"/>
      <c r="N6" s="616"/>
      <c r="O6" s="616"/>
      <c r="P6" s="616"/>
      <c r="Q6" s="617"/>
      <c r="R6" s="618">
        <v>204498</v>
      </c>
      <c r="S6" s="619"/>
      <c r="T6" s="619"/>
      <c r="U6" s="619"/>
      <c r="V6" s="619"/>
      <c r="W6" s="619"/>
      <c r="X6" s="619"/>
      <c r="Y6" s="620"/>
      <c r="Z6" s="671">
        <v>1.6</v>
      </c>
      <c r="AA6" s="671"/>
      <c r="AB6" s="671"/>
      <c r="AC6" s="671"/>
      <c r="AD6" s="672">
        <v>204498</v>
      </c>
      <c r="AE6" s="672"/>
      <c r="AF6" s="672"/>
      <c r="AG6" s="672"/>
      <c r="AH6" s="672"/>
      <c r="AI6" s="672"/>
      <c r="AJ6" s="672"/>
      <c r="AK6" s="672"/>
      <c r="AL6" s="641">
        <v>2.6</v>
      </c>
      <c r="AM6" s="673"/>
      <c r="AN6" s="673"/>
      <c r="AO6" s="674"/>
      <c r="AP6" s="615" t="s">
        <v>209</v>
      </c>
      <c r="AQ6" s="616"/>
      <c r="AR6" s="616"/>
      <c r="AS6" s="616"/>
      <c r="AT6" s="616"/>
      <c r="AU6" s="616"/>
      <c r="AV6" s="616"/>
      <c r="AW6" s="616"/>
      <c r="AX6" s="616"/>
      <c r="AY6" s="616"/>
      <c r="AZ6" s="616"/>
      <c r="BA6" s="616"/>
      <c r="BB6" s="616"/>
      <c r="BC6" s="616"/>
      <c r="BD6" s="616"/>
      <c r="BE6" s="616"/>
      <c r="BF6" s="617"/>
      <c r="BG6" s="618">
        <v>2365420</v>
      </c>
      <c r="BH6" s="619"/>
      <c r="BI6" s="619"/>
      <c r="BJ6" s="619"/>
      <c r="BK6" s="619"/>
      <c r="BL6" s="619"/>
      <c r="BM6" s="619"/>
      <c r="BN6" s="620"/>
      <c r="BO6" s="671">
        <v>93.4</v>
      </c>
      <c r="BP6" s="671"/>
      <c r="BQ6" s="671"/>
      <c r="BR6" s="671"/>
      <c r="BS6" s="672">
        <v>39463</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181265</v>
      </c>
      <c r="CS6" s="619"/>
      <c r="CT6" s="619"/>
      <c r="CU6" s="619"/>
      <c r="CV6" s="619"/>
      <c r="CW6" s="619"/>
      <c r="CX6" s="619"/>
      <c r="CY6" s="620"/>
      <c r="CZ6" s="671">
        <v>1.5</v>
      </c>
      <c r="DA6" s="671"/>
      <c r="DB6" s="671"/>
      <c r="DC6" s="671"/>
      <c r="DD6" s="624" t="s">
        <v>211</v>
      </c>
      <c r="DE6" s="619"/>
      <c r="DF6" s="619"/>
      <c r="DG6" s="619"/>
      <c r="DH6" s="619"/>
      <c r="DI6" s="619"/>
      <c r="DJ6" s="619"/>
      <c r="DK6" s="619"/>
      <c r="DL6" s="619"/>
      <c r="DM6" s="619"/>
      <c r="DN6" s="619"/>
      <c r="DO6" s="619"/>
      <c r="DP6" s="620"/>
      <c r="DQ6" s="624">
        <v>181214</v>
      </c>
      <c r="DR6" s="619"/>
      <c r="DS6" s="619"/>
      <c r="DT6" s="619"/>
      <c r="DU6" s="619"/>
      <c r="DV6" s="619"/>
      <c r="DW6" s="619"/>
      <c r="DX6" s="619"/>
      <c r="DY6" s="619"/>
      <c r="DZ6" s="619"/>
      <c r="EA6" s="619"/>
      <c r="EB6" s="619"/>
      <c r="EC6" s="654"/>
    </row>
    <row r="7" spans="2:143" ht="11.25" customHeight="1" x14ac:dyDescent="0.15">
      <c r="B7" s="615" t="s">
        <v>212</v>
      </c>
      <c r="C7" s="616"/>
      <c r="D7" s="616"/>
      <c r="E7" s="616"/>
      <c r="F7" s="616"/>
      <c r="G7" s="616"/>
      <c r="H7" s="616"/>
      <c r="I7" s="616"/>
      <c r="J7" s="616"/>
      <c r="K7" s="616"/>
      <c r="L7" s="616"/>
      <c r="M7" s="616"/>
      <c r="N7" s="616"/>
      <c r="O7" s="616"/>
      <c r="P7" s="616"/>
      <c r="Q7" s="617"/>
      <c r="R7" s="618">
        <v>3825</v>
      </c>
      <c r="S7" s="619"/>
      <c r="T7" s="619"/>
      <c r="U7" s="619"/>
      <c r="V7" s="619"/>
      <c r="W7" s="619"/>
      <c r="X7" s="619"/>
      <c r="Y7" s="620"/>
      <c r="Z7" s="671">
        <v>0</v>
      </c>
      <c r="AA7" s="671"/>
      <c r="AB7" s="671"/>
      <c r="AC7" s="671"/>
      <c r="AD7" s="672">
        <v>3825</v>
      </c>
      <c r="AE7" s="672"/>
      <c r="AF7" s="672"/>
      <c r="AG7" s="672"/>
      <c r="AH7" s="672"/>
      <c r="AI7" s="672"/>
      <c r="AJ7" s="672"/>
      <c r="AK7" s="672"/>
      <c r="AL7" s="641">
        <v>0</v>
      </c>
      <c r="AM7" s="673"/>
      <c r="AN7" s="673"/>
      <c r="AO7" s="674"/>
      <c r="AP7" s="615" t="s">
        <v>213</v>
      </c>
      <c r="AQ7" s="616"/>
      <c r="AR7" s="616"/>
      <c r="AS7" s="616"/>
      <c r="AT7" s="616"/>
      <c r="AU7" s="616"/>
      <c r="AV7" s="616"/>
      <c r="AW7" s="616"/>
      <c r="AX7" s="616"/>
      <c r="AY7" s="616"/>
      <c r="AZ7" s="616"/>
      <c r="BA7" s="616"/>
      <c r="BB7" s="616"/>
      <c r="BC7" s="616"/>
      <c r="BD7" s="616"/>
      <c r="BE7" s="616"/>
      <c r="BF7" s="617"/>
      <c r="BG7" s="618">
        <v>1146832</v>
      </c>
      <c r="BH7" s="619"/>
      <c r="BI7" s="619"/>
      <c r="BJ7" s="619"/>
      <c r="BK7" s="619"/>
      <c r="BL7" s="619"/>
      <c r="BM7" s="619"/>
      <c r="BN7" s="620"/>
      <c r="BO7" s="671">
        <v>45.3</v>
      </c>
      <c r="BP7" s="671"/>
      <c r="BQ7" s="671"/>
      <c r="BR7" s="671"/>
      <c r="BS7" s="672">
        <v>39463</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2589115</v>
      </c>
      <c r="CS7" s="619"/>
      <c r="CT7" s="619"/>
      <c r="CU7" s="619"/>
      <c r="CV7" s="619"/>
      <c r="CW7" s="619"/>
      <c r="CX7" s="619"/>
      <c r="CY7" s="620"/>
      <c r="CZ7" s="671">
        <v>20.9</v>
      </c>
      <c r="DA7" s="671"/>
      <c r="DB7" s="671"/>
      <c r="DC7" s="671"/>
      <c r="DD7" s="624">
        <v>68948</v>
      </c>
      <c r="DE7" s="619"/>
      <c r="DF7" s="619"/>
      <c r="DG7" s="619"/>
      <c r="DH7" s="619"/>
      <c r="DI7" s="619"/>
      <c r="DJ7" s="619"/>
      <c r="DK7" s="619"/>
      <c r="DL7" s="619"/>
      <c r="DM7" s="619"/>
      <c r="DN7" s="619"/>
      <c r="DO7" s="619"/>
      <c r="DP7" s="620"/>
      <c r="DQ7" s="624">
        <v>2360131</v>
      </c>
      <c r="DR7" s="619"/>
      <c r="DS7" s="619"/>
      <c r="DT7" s="619"/>
      <c r="DU7" s="619"/>
      <c r="DV7" s="619"/>
      <c r="DW7" s="619"/>
      <c r="DX7" s="619"/>
      <c r="DY7" s="619"/>
      <c r="DZ7" s="619"/>
      <c r="EA7" s="619"/>
      <c r="EB7" s="619"/>
      <c r="EC7" s="654"/>
    </row>
    <row r="8" spans="2:143" ht="11.25" customHeight="1" x14ac:dyDescent="0.15">
      <c r="B8" s="615" t="s">
        <v>215</v>
      </c>
      <c r="C8" s="616"/>
      <c r="D8" s="616"/>
      <c r="E8" s="616"/>
      <c r="F8" s="616"/>
      <c r="G8" s="616"/>
      <c r="H8" s="616"/>
      <c r="I8" s="616"/>
      <c r="J8" s="616"/>
      <c r="K8" s="616"/>
      <c r="L8" s="616"/>
      <c r="M8" s="616"/>
      <c r="N8" s="616"/>
      <c r="O8" s="616"/>
      <c r="P8" s="616"/>
      <c r="Q8" s="617"/>
      <c r="R8" s="618">
        <v>7655</v>
      </c>
      <c r="S8" s="619"/>
      <c r="T8" s="619"/>
      <c r="U8" s="619"/>
      <c r="V8" s="619"/>
      <c r="W8" s="619"/>
      <c r="X8" s="619"/>
      <c r="Y8" s="620"/>
      <c r="Z8" s="671">
        <v>0.1</v>
      </c>
      <c r="AA8" s="671"/>
      <c r="AB8" s="671"/>
      <c r="AC8" s="671"/>
      <c r="AD8" s="672">
        <v>7655</v>
      </c>
      <c r="AE8" s="672"/>
      <c r="AF8" s="672"/>
      <c r="AG8" s="672"/>
      <c r="AH8" s="672"/>
      <c r="AI8" s="672"/>
      <c r="AJ8" s="672"/>
      <c r="AK8" s="672"/>
      <c r="AL8" s="641">
        <v>0.1</v>
      </c>
      <c r="AM8" s="673"/>
      <c r="AN8" s="673"/>
      <c r="AO8" s="674"/>
      <c r="AP8" s="615" t="s">
        <v>216</v>
      </c>
      <c r="AQ8" s="616"/>
      <c r="AR8" s="616"/>
      <c r="AS8" s="616"/>
      <c r="AT8" s="616"/>
      <c r="AU8" s="616"/>
      <c r="AV8" s="616"/>
      <c r="AW8" s="616"/>
      <c r="AX8" s="616"/>
      <c r="AY8" s="616"/>
      <c r="AZ8" s="616"/>
      <c r="BA8" s="616"/>
      <c r="BB8" s="616"/>
      <c r="BC8" s="616"/>
      <c r="BD8" s="616"/>
      <c r="BE8" s="616"/>
      <c r="BF8" s="617"/>
      <c r="BG8" s="618">
        <v>37534</v>
      </c>
      <c r="BH8" s="619"/>
      <c r="BI8" s="619"/>
      <c r="BJ8" s="619"/>
      <c r="BK8" s="619"/>
      <c r="BL8" s="619"/>
      <c r="BM8" s="619"/>
      <c r="BN8" s="620"/>
      <c r="BO8" s="671">
        <v>1.5</v>
      </c>
      <c r="BP8" s="671"/>
      <c r="BQ8" s="671"/>
      <c r="BR8" s="671"/>
      <c r="BS8" s="624" t="s">
        <v>108</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3900517</v>
      </c>
      <c r="CS8" s="619"/>
      <c r="CT8" s="619"/>
      <c r="CU8" s="619"/>
      <c r="CV8" s="619"/>
      <c r="CW8" s="619"/>
      <c r="CX8" s="619"/>
      <c r="CY8" s="620"/>
      <c r="CZ8" s="671">
        <v>31.5</v>
      </c>
      <c r="DA8" s="671"/>
      <c r="DB8" s="671"/>
      <c r="DC8" s="671"/>
      <c r="DD8" s="624">
        <v>41608</v>
      </c>
      <c r="DE8" s="619"/>
      <c r="DF8" s="619"/>
      <c r="DG8" s="619"/>
      <c r="DH8" s="619"/>
      <c r="DI8" s="619"/>
      <c r="DJ8" s="619"/>
      <c r="DK8" s="619"/>
      <c r="DL8" s="619"/>
      <c r="DM8" s="619"/>
      <c r="DN8" s="619"/>
      <c r="DO8" s="619"/>
      <c r="DP8" s="620"/>
      <c r="DQ8" s="624">
        <v>2018720</v>
      </c>
      <c r="DR8" s="619"/>
      <c r="DS8" s="619"/>
      <c r="DT8" s="619"/>
      <c r="DU8" s="619"/>
      <c r="DV8" s="619"/>
      <c r="DW8" s="619"/>
      <c r="DX8" s="619"/>
      <c r="DY8" s="619"/>
      <c r="DZ8" s="619"/>
      <c r="EA8" s="619"/>
      <c r="EB8" s="619"/>
      <c r="EC8" s="654"/>
    </row>
    <row r="9" spans="2:143" ht="11.25" customHeight="1" x14ac:dyDescent="0.15">
      <c r="B9" s="615" t="s">
        <v>218</v>
      </c>
      <c r="C9" s="616"/>
      <c r="D9" s="616"/>
      <c r="E9" s="616"/>
      <c r="F9" s="616"/>
      <c r="G9" s="616"/>
      <c r="H9" s="616"/>
      <c r="I9" s="616"/>
      <c r="J9" s="616"/>
      <c r="K9" s="616"/>
      <c r="L9" s="616"/>
      <c r="M9" s="616"/>
      <c r="N9" s="616"/>
      <c r="O9" s="616"/>
      <c r="P9" s="616"/>
      <c r="Q9" s="617"/>
      <c r="R9" s="618">
        <v>6375</v>
      </c>
      <c r="S9" s="619"/>
      <c r="T9" s="619"/>
      <c r="U9" s="619"/>
      <c r="V9" s="619"/>
      <c r="W9" s="619"/>
      <c r="X9" s="619"/>
      <c r="Y9" s="620"/>
      <c r="Z9" s="671">
        <v>0.1</v>
      </c>
      <c r="AA9" s="671"/>
      <c r="AB9" s="671"/>
      <c r="AC9" s="671"/>
      <c r="AD9" s="672">
        <v>6375</v>
      </c>
      <c r="AE9" s="672"/>
      <c r="AF9" s="672"/>
      <c r="AG9" s="672"/>
      <c r="AH9" s="672"/>
      <c r="AI9" s="672"/>
      <c r="AJ9" s="672"/>
      <c r="AK9" s="672"/>
      <c r="AL9" s="641">
        <v>0.1</v>
      </c>
      <c r="AM9" s="673"/>
      <c r="AN9" s="673"/>
      <c r="AO9" s="674"/>
      <c r="AP9" s="615" t="s">
        <v>219</v>
      </c>
      <c r="AQ9" s="616"/>
      <c r="AR9" s="616"/>
      <c r="AS9" s="616"/>
      <c r="AT9" s="616"/>
      <c r="AU9" s="616"/>
      <c r="AV9" s="616"/>
      <c r="AW9" s="616"/>
      <c r="AX9" s="616"/>
      <c r="AY9" s="616"/>
      <c r="AZ9" s="616"/>
      <c r="BA9" s="616"/>
      <c r="BB9" s="616"/>
      <c r="BC9" s="616"/>
      <c r="BD9" s="616"/>
      <c r="BE9" s="616"/>
      <c r="BF9" s="617"/>
      <c r="BG9" s="618">
        <v>896557</v>
      </c>
      <c r="BH9" s="619"/>
      <c r="BI9" s="619"/>
      <c r="BJ9" s="619"/>
      <c r="BK9" s="619"/>
      <c r="BL9" s="619"/>
      <c r="BM9" s="619"/>
      <c r="BN9" s="620"/>
      <c r="BO9" s="671">
        <v>35.4</v>
      </c>
      <c r="BP9" s="671"/>
      <c r="BQ9" s="671"/>
      <c r="BR9" s="671"/>
      <c r="BS9" s="624" t="s">
        <v>108</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771229</v>
      </c>
      <c r="CS9" s="619"/>
      <c r="CT9" s="619"/>
      <c r="CU9" s="619"/>
      <c r="CV9" s="619"/>
      <c r="CW9" s="619"/>
      <c r="CX9" s="619"/>
      <c r="CY9" s="620"/>
      <c r="CZ9" s="671">
        <v>6.2</v>
      </c>
      <c r="DA9" s="671"/>
      <c r="DB9" s="671"/>
      <c r="DC9" s="671"/>
      <c r="DD9" s="624">
        <v>66361</v>
      </c>
      <c r="DE9" s="619"/>
      <c r="DF9" s="619"/>
      <c r="DG9" s="619"/>
      <c r="DH9" s="619"/>
      <c r="DI9" s="619"/>
      <c r="DJ9" s="619"/>
      <c r="DK9" s="619"/>
      <c r="DL9" s="619"/>
      <c r="DM9" s="619"/>
      <c r="DN9" s="619"/>
      <c r="DO9" s="619"/>
      <c r="DP9" s="620"/>
      <c r="DQ9" s="624">
        <v>626960</v>
      </c>
      <c r="DR9" s="619"/>
      <c r="DS9" s="619"/>
      <c r="DT9" s="619"/>
      <c r="DU9" s="619"/>
      <c r="DV9" s="619"/>
      <c r="DW9" s="619"/>
      <c r="DX9" s="619"/>
      <c r="DY9" s="619"/>
      <c r="DZ9" s="619"/>
      <c r="EA9" s="619"/>
      <c r="EB9" s="619"/>
      <c r="EC9" s="654"/>
    </row>
    <row r="10" spans="2:143" ht="11.25" customHeight="1" x14ac:dyDescent="0.15">
      <c r="B10" s="615" t="s">
        <v>221</v>
      </c>
      <c r="C10" s="616"/>
      <c r="D10" s="616"/>
      <c r="E10" s="616"/>
      <c r="F10" s="616"/>
      <c r="G10" s="616"/>
      <c r="H10" s="616"/>
      <c r="I10" s="616"/>
      <c r="J10" s="616"/>
      <c r="K10" s="616"/>
      <c r="L10" s="616"/>
      <c r="M10" s="616"/>
      <c r="N10" s="616"/>
      <c r="O10" s="616"/>
      <c r="P10" s="616"/>
      <c r="Q10" s="617"/>
      <c r="R10" s="618">
        <v>495402</v>
      </c>
      <c r="S10" s="619"/>
      <c r="T10" s="619"/>
      <c r="U10" s="619"/>
      <c r="V10" s="619"/>
      <c r="W10" s="619"/>
      <c r="X10" s="619"/>
      <c r="Y10" s="620"/>
      <c r="Z10" s="671">
        <v>3.9</v>
      </c>
      <c r="AA10" s="671"/>
      <c r="AB10" s="671"/>
      <c r="AC10" s="671"/>
      <c r="AD10" s="672">
        <v>495402</v>
      </c>
      <c r="AE10" s="672"/>
      <c r="AF10" s="672"/>
      <c r="AG10" s="672"/>
      <c r="AH10" s="672"/>
      <c r="AI10" s="672"/>
      <c r="AJ10" s="672"/>
      <c r="AK10" s="672"/>
      <c r="AL10" s="641">
        <v>6.3</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85669</v>
      </c>
      <c r="BH10" s="619"/>
      <c r="BI10" s="619"/>
      <c r="BJ10" s="619"/>
      <c r="BK10" s="619"/>
      <c r="BL10" s="619"/>
      <c r="BM10" s="619"/>
      <c r="BN10" s="620"/>
      <c r="BO10" s="671">
        <v>3.4</v>
      </c>
      <c r="BP10" s="671"/>
      <c r="BQ10" s="671"/>
      <c r="BR10" s="671"/>
      <c r="BS10" s="624">
        <v>14252</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33258</v>
      </c>
      <c r="CS10" s="619"/>
      <c r="CT10" s="619"/>
      <c r="CU10" s="619"/>
      <c r="CV10" s="619"/>
      <c r="CW10" s="619"/>
      <c r="CX10" s="619"/>
      <c r="CY10" s="620"/>
      <c r="CZ10" s="671">
        <v>0.3</v>
      </c>
      <c r="DA10" s="671"/>
      <c r="DB10" s="671"/>
      <c r="DC10" s="671"/>
      <c r="DD10" s="624">
        <v>2852</v>
      </c>
      <c r="DE10" s="619"/>
      <c r="DF10" s="619"/>
      <c r="DG10" s="619"/>
      <c r="DH10" s="619"/>
      <c r="DI10" s="619"/>
      <c r="DJ10" s="619"/>
      <c r="DK10" s="619"/>
      <c r="DL10" s="619"/>
      <c r="DM10" s="619"/>
      <c r="DN10" s="619"/>
      <c r="DO10" s="619"/>
      <c r="DP10" s="620"/>
      <c r="DQ10" s="624">
        <v>24503</v>
      </c>
      <c r="DR10" s="619"/>
      <c r="DS10" s="619"/>
      <c r="DT10" s="619"/>
      <c r="DU10" s="619"/>
      <c r="DV10" s="619"/>
      <c r="DW10" s="619"/>
      <c r="DX10" s="619"/>
      <c r="DY10" s="619"/>
      <c r="DZ10" s="619"/>
      <c r="EA10" s="619"/>
      <c r="EB10" s="619"/>
      <c r="EC10" s="654"/>
    </row>
    <row r="11" spans="2:143" ht="11.25" customHeight="1" x14ac:dyDescent="0.15">
      <c r="B11" s="615" t="s">
        <v>224</v>
      </c>
      <c r="C11" s="616"/>
      <c r="D11" s="616"/>
      <c r="E11" s="616"/>
      <c r="F11" s="616"/>
      <c r="G11" s="616"/>
      <c r="H11" s="616"/>
      <c r="I11" s="616"/>
      <c r="J11" s="616"/>
      <c r="K11" s="616"/>
      <c r="L11" s="616"/>
      <c r="M11" s="616"/>
      <c r="N11" s="616"/>
      <c r="O11" s="616"/>
      <c r="P11" s="616"/>
      <c r="Q11" s="617"/>
      <c r="R11" s="618">
        <v>5113</v>
      </c>
      <c r="S11" s="619"/>
      <c r="T11" s="619"/>
      <c r="U11" s="619"/>
      <c r="V11" s="619"/>
      <c r="W11" s="619"/>
      <c r="X11" s="619"/>
      <c r="Y11" s="620"/>
      <c r="Z11" s="671">
        <v>0</v>
      </c>
      <c r="AA11" s="671"/>
      <c r="AB11" s="671"/>
      <c r="AC11" s="671"/>
      <c r="AD11" s="672">
        <v>5113</v>
      </c>
      <c r="AE11" s="672"/>
      <c r="AF11" s="672"/>
      <c r="AG11" s="672"/>
      <c r="AH11" s="672"/>
      <c r="AI11" s="672"/>
      <c r="AJ11" s="672"/>
      <c r="AK11" s="672"/>
      <c r="AL11" s="641">
        <v>0.1</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127072</v>
      </c>
      <c r="BH11" s="619"/>
      <c r="BI11" s="619"/>
      <c r="BJ11" s="619"/>
      <c r="BK11" s="619"/>
      <c r="BL11" s="619"/>
      <c r="BM11" s="619"/>
      <c r="BN11" s="620"/>
      <c r="BO11" s="671">
        <v>5</v>
      </c>
      <c r="BP11" s="671"/>
      <c r="BQ11" s="671"/>
      <c r="BR11" s="671"/>
      <c r="BS11" s="624">
        <v>25211</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700721</v>
      </c>
      <c r="CS11" s="619"/>
      <c r="CT11" s="619"/>
      <c r="CU11" s="619"/>
      <c r="CV11" s="619"/>
      <c r="CW11" s="619"/>
      <c r="CX11" s="619"/>
      <c r="CY11" s="620"/>
      <c r="CZ11" s="671">
        <v>5.7</v>
      </c>
      <c r="DA11" s="671"/>
      <c r="DB11" s="671"/>
      <c r="DC11" s="671"/>
      <c r="DD11" s="624">
        <v>138450</v>
      </c>
      <c r="DE11" s="619"/>
      <c r="DF11" s="619"/>
      <c r="DG11" s="619"/>
      <c r="DH11" s="619"/>
      <c r="DI11" s="619"/>
      <c r="DJ11" s="619"/>
      <c r="DK11" s="619"/>
      <c r="DL11" s="619"/>
      <c r="DM11" s="619"/>
      <c r="DN11" s="619"/>
      <c r="DO11" s="619"/>
      <c r="DP11" s="620"/>
      <c r="DQ11" s="624">
        <v>266934</v>
      </c>
      <c r="DR11" s="619"/>
      <c r="DS11" s="619"/>
      <c r="DT11" s="619"/>
      <c r="DU11" s="619"/>
      <c r="DV11" s="619"/>
      <c r="DW11" s="619"/>
      <c r="DX11" s="619"/>
      <c r="DY11" s="619"/>
      <c r="DZ11" s="619"/>
      <c r="EA11" s="619"/>
      <c r="EB11" s="619"/>
      <c r="EC11" s="654"/>
    </row>
    <row r="12" spans="2:143" ht="11.25" customHeight="1" x14ac:dyDescent="0.15">
      <c r="B12" s="615" t="s">
        <v>227</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976642</v>
      </c>
      <c r="BH12" s="619"/>
      <c r="BI12" s="619"/>
      <c r="BJ12" s="619"/>
      <c r="BK12" s="619"/>
      <c r="BL12" s="619"/>
      <c r="BM12" s="619"/>
      <c r="BN12" s="620"/>
      <c r="BO12" s="671">
        <v>38.6</v>
      </c>
      <c r="BP12" s="671"/>
      <c r="BQ12" s="671"/>
      <c r="BR12" s="671"/>
      <c r="BS12" s="624" t="s">
        <v>108</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318474</v>
      </c>
      <c r="CS12" s="619"/>
      <c r="CT12" s="619"/>
      <c r="CU12" s="619"/>
      <c r="CV12" s="619"/>
      <c r="CW12" s="619"/>
      <c r="CX12" s="619"/>
      <c r="CY12" s="620"/>
      <c r="CZ12" s="671">
        <v>2.6</v>
      </c>
      <c r="DA12" s="671"/>
      <c r="DB12" s="671"/>
      <c r="DC12" s="671"/>
      <c r="DD12" s="624">
        <v>3897</v>
      </c>
      <c r="DE12" s="619"/>
      <c r="DF12" s="619"/>
      <c r="DG12" s="619"/>
      <c r="DH12" s="619"/>
      <c r="DI12" s="619"/>
      <c r="DJ12" s="619"/>
      <c r="DK12" s="619"/>
      <c r="DL12" s="619"/>
      <c r="DM12" s="619"/>
      <c r="DN12" s="619"/>
      <c r="DO12" s="619"/>
      <c r="DP12" s="620"/>
      <c r="DQ12" s="624">
        <v>203154</v>
      </c>
      <c r="DR12" s="619"/>
      <c r="DS12" s="619"/>
      <c r="DT12" s="619"/>
      <c r="DU12" s="619"/>
      <c r="DV12" s="619"/>
      <c r="DW12" s="619"/>
      <c r="DX12" s="619"/>
      <c r="DY12" s="619"/>
      <c r="DZ12" s="619"/>
      <c r="EA12" s="619"/>
      <c r="EB12" s="619"/>
      <c r="EC12" s="654"/>
    </row>
    <row r="13" spans="2:143" ht="11.25" customHeight="1" x14ac:dyDescent="0.15">
      <c r="B13" s="615" t="s">
        <v>230</v>
      </c>
      <c r="C13" s="616"/>
      <c r="D13" s="616"/>
      <c r="E13" s="616"/>
      <c r="F13" s="616"/>
      <c r="G13" s="616"/>
      <c r="H13" s="616"/>
      <c r="I13" s="616"/>
      <c r="J13" s="616"/>
      <c r="K13" s="616"/>
      <c r="L13" s="616"/>
      <c r="M13" s="616"/>
      <c r="N13" s="616"/>
      <c r="O13" s="616"/>
      <c r="P13" s="616"/>
      <c r="Q13" s="617"/>
      <c r="R13" s="618">
        <v>30935</v>
      </c>
      <c r="S13" s="619"/>
      <c r="T13" s="619"/>
      <c r="U13" s="619"/>
      <c r="V13" s="619"/>
      <c r="W13" s="619"/>
      <c r="X13" s="619"/>
      <c r="Y13" s="620"/>
      <c r="Z13" s="671">
        <v>0.2</v>
      </c>
      <c r="AA13" s="671"/>
      <c r="AB13" s="671"/>
      <c r="AC13" s="671"/>
      <c r="AD13" s="672">
        <v>30935</v>
      </c>
      <c r="AE13" s="672"/>
      <c r="AF13" s="672"/>
      <c r="AG13" s="672"/>
      <c r="AH13" s="672"/>
      <c r="AI13" s="672"/>
      <c r="AJ13" s="672"/>
      <c r="AK13" s="672"/>
      <c r="AL13" s="641">
        <v>0.4</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964208</v>
      </c>
      <c r="BH13" s="619"/>
      <c r="BI13" s="619"/>
      <c r="BJ13" s="619"/>
      <c r="BK13" s="619"/>
      <c r="BL13" s="619"/>
      <c r="BM13" s="619"/>
      <c r="BN13" s="620"/>
      <c r="BO13" s="671">
        <v>38.1</v>
      </c>
      <c r="BP13" s="671"/>
      <c r="BQ13" s="671"/>
      <c r="BR13" s="671"/>
      <c r="BS13" s="624" t="s">
        <v>108</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1676425</v>
      </c>
      <c r="CS13" s="619"/>
      <c r="CT13" s="619"/>
      <c r="CU13" s="619"/>
      <c r="CV13" s="619"/>
      <c r="CW13" s="619"/>
      <c r="CX13" s="619"/>
      <c r="CY13" s="620"/>
      <c r="CZ13" s="671">
        <v>13.5</v>
      </c>
      <c r="DA13" s="671"/>
      <c r="DB13" s="671"/>
      <c r="DC13" s="671"/>
      <c r="DD13" s="624">
        <v>642769</v>
      </c>
      <c r="DE13" s="619"/>
      <c r="DF13" s="619"/>
      <c r="DG13" s="619"/>
      <c r="DH13" s="619"/>
      <c r="DI13" s="619"/>
      <c r="DJ13" s="619"/>
      <c r="DK13" s="619"/>
      <c r="DL13" s="619"/>
      <c r="DM13" s="619"/>
      <c r="DN13" s="619"/>
      <c r="DO13" s="619"/>
      <c r="DP13" s="620"/>
      <c r="DQ13" s="624">
        <v>1103243</v>
      </c>
      <c r="DR13" s="619"/>
      <c r="DS13" s="619"/>
      <c r="DT13" s="619"/>
      <c r="DU13" s="619"/>
      <c r="DV13" s="619"/>
      <c r="DW13" s="619"/>
      <c r="DX13" s="619"/>
      <c r="DY13" s="619"/>
      <c r="DZ13" s="619"/>
      <c r="EA13" s="619"/>
      <c r="EB13" s="619"/>
      <c r="EC13" s="654"/>
    </row>
    <row r="14" spans="2:143" ht="11.25" customHeight="1" x14ac:dyDescent="0.15">
      <c r="B14" s="615" t="s">
        <v>233</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45773</v>
      </c>
      <c r="BH14" s="619"/>
      <c r="BI14" s="619"/>
      <c r="BJ14" s="619"/>
      <c r="BK14" s="619"/>
      <c r="BL14" s="619"/>
      <c r="BM14" s="619"/>
      <c r="BN14" s="620"/>
      <c r="BO14" s="671">
        <v>1.8</v>
      </c>
      <c r="BP14" s="671"/>
      <c r="BQ14" s="671"/>
      <c r="BR14" s="671"/>
      <c r="BS14" s="624" t="s">
        <v>108</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t="s">
        <v>108</v>
      </c>
      <c r="CS14" s="619"/>
      <c r="CT14" s="619"/>
      <c r="CU14" s="619"/>
      <c r="CV14" s="619"/>
      <c r="CW14" s="619"/>
      <c r="CX14" s="619"/>
      <c r="CY14" s="620"/>
      <c r="CZ14" s="671" t="s">
        <v>108</v>
      </c>
      <c r="DA14" s="671"/>
      <c r="DB14" s="671"/>
      <c r="DC14" s="671"/>
      <c r="DD14" s="624" t="s">
        <v>108</v>
      </c>
      <c r="DE14" s="619"/>
      <c r="DF14" s="619"/>
      <c r="DG14" s="619"/>
      <c r="DH14" s="619"/>
      <c r="DI14" s="619"/>
      <c r="DJ14" s="619"/>
      <c r="DK14" s="619"/>
      <c r="DL14" s="619"/>
      <c r="DM14" s="619"/>
      <c r="DN14" s="619"/>
      <c r="DO14" s="619"/>
      <c r="DP14" s="620"/>
      <c r="DQ14" s="624" t="s">
        <v>108</v>
      </c>
      <c r="DR14" s="619"/>
      <c r="DS14" s="619"/>
      <c r="DT14" s="619"/>
      <c r="DU14" s="619"/>
      <c r="DV14" s="619"/>
      <c r="DW14" s="619"/>
      <c r="DX14" s="619"/>
      <c r="DY14" s="619"/>
      <c r="DZ14" s="619"/>
      <c r="EA14" s="619"/>
      <c r="EB14" s="619"/>
      <c r="EC14" s="654"/>
    </row>
    <row r="15" spans="2:143" ht="11.25" customHeight="1" x14ac:dyDescent="0.15">
      <c r="B15" s="615" t="s">
        <v>236</v>
      </c>
      <c r="C15" s="616"/>
      <c r="D15" s="616"/>
      <c r="E15" s="616"/>
      <c r="F15" s="616"/>
      <c r="G15" s="616"/>
      <c r="H15" s="616"/>
      <c r="I15" s="616"/>
      <c r="J15" s="616"/>
      <c r="K15" s="616"/>
      <c r="L15" s="616"/>
      <c r="M15" s="616"/>
      <c r="N15" s="616"/>
      <c r="O15" s="616"/>
      <c r="P15" s="616"/>
      <c r="Q15" s="617"/>
      <c r="R15" s="618">
        <v>7523</v>
      </c>
      <c r="S15" s="619"/>
      <c r="T15" s="619"/>
      <c r="U15" s="619"/>
      <c r="V15" s="619"/>
      <c r="W15" s="619"/>
      <c r="X15" s="619"/>
      <c r="Y15" s="620"/>
      <c r="Z15" s="671">
        <v>0.1</v>
      </c>
      <c r="AA15" s="671"/>
      <c r="AB15" s="671"/>
      <c r="AC15" s="671"/>
      <c r="AD15" s="672">
        <v>7523</v>
      </c>
      <c r="AE15" s="672"/>
      <c r="AF15" s="672"/>
      <c r="AG15" s="672"/>
      <c r="AH15" s="672"/>
      <c r="AI15" s="672"/>
      <c r="AJ15" s="672"/>
      <c r="AK15" s="672"/>
      <c r="AL15" s="641">
        <v>0.1</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196039</v>
      </c>
      <c r="BH15" s="619"/>
      <c r="BI15" s="619"/>
      <c r="BJ15" s="619"/>
      <c r="BK15" s="619"/>
      <c r="BL15" s="619"/>
      <c r="BM15" s="619"/>
      <c r="BN15" s="620"/>
      <c r="BO15" s="671">
        <v>7.7</v>
      </c>
      <c r="BP15" s="671"/>
      <c r="BQ15" s="671"/>
      <c r="BR15" s="671"/>
      <c r="BS15" s="624" t="s">
        <v>108</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1126170</v>
      </c>
      <c r="CS15" s="619"/>
      <c r="CT15" s="619"/>
      <c r="CU15" s="619"/>
      <c r="CV15" s="619"/>
      <c r="CW15" s="619"/>
      <c r="CX15" s="619"/>
      <c r="CY15" s="620"/>
      <c r="CZ15" s="671">
        <v>9.1</v>
      </c>
      <c r="DA15" s="671"/>
      <c r="DB15" s="671"/>
      <c r="DC15" s="671"/>
      <c r="DD15" s="624">
        <v>122248</v>
      </c>
      <c r="DE15" s="619"/>
      <c r="DF15" s="619"/>
      <c r="DG15" s="619"/>
      <c r="DH15" s="619"/>
      <c r="DI15" s="619"/>
      <c r="DJ15" s="619"/>
      <c r="DK15" s="619"/>
      <c r="DL15" s="619"/>
      <c r="DM15" s="619"/>
      <c r="DN15" s="619"/>
      <c r="DO15" s="619"/>
      <c r="DP15" s="620"/>
      <c r="DQ15" s="624">
        <v>960764</v>
      </c>
      <c r="DR15" s="619"/>
      <c r="DS15" s="619"/>
      <c r="DT15" s="619"/>
      <c r="DU15" s="619"/>
      <c r="DV15" s="619"/>
      <c r="DW15" s="619"/>
      <c r="DX15" s="619"/>
      <c r="DY15" s="619"/>
      <c r="DZ15" s="619"/>
      <c r="EA15" s="619"/>
      <c r="EB15" s="619"/>
      <c r="EC15" s="654"/>
    </row>
    <row r="16" spans="2:143" ht="11.25" customHeight="1" x14ac:dyDescent="0.15">
      <c r="B16" s="615" t="s">
        <v>239</v>
      </c>
      <c r="C16" s="616"/>
      <c r="D16" s="616"/>
      <c r="E16" s="616"/>
      <c r="F16" s="616"/>
      <c r="G16" s="616"/>
      <c r="H16" s="616"/>
      <c r="I16" s="616"/>
      <c r="J16" s="616"/>
      <c r="K16" s="616"/>
      <c r="L16" s="616"/>
      <c r="M16" s="616"/>
      <c r="N16" s="616"/>
      <c r="O16" s="616"/>
      <c r="P16" s="616"/>
      <c r="Q16" s="617"/>
      <c r="R16" s="618">
        <v>5066554</v>
      </c>
      <c r="S16" s="619"/>
      <c r="T16" s="619"/>
      <c r="U16" s="619"/>
      <c r="V16" s="619"/>
      <c r="W16" s="619"/>
      <c r="X16" s="619"/>
      <c r="Y16" s="620"/>
      <c r="Z16" s="671">
        <v>40.1</v>
      </c>
      <c r="AA16" s="671"/>
      <c r="AB16" s="671"/>
      <c r="AC16" s="671"/>
      <c r="AD16" s="672">
        <v>4694868</v>
      </c>
      <c r="AE16" s="672"/>
      <c r="AF16" s="672"/>
      <c r="AG16" s="672"/>
      <c r="AH16" s="672"/>
      <c r="AI16" s="672"/>
      <c r="AJ16" s="672"/>
      <c r="AK16" s="672"/>
      <c r="AL16" s="641">
        <v>59.3</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v>134</v>
      </c>
      <c r="BH16" s="619"/>
      <c r="BI16" s="619"/>
      <c r="BJ16" s="619"/>
      <c r="BK16" s="619"/>
      <c r="BL16" s="619"/>
      <c r="BM16" s="619"/>
      <c r="BN16" s="620"/>
      <c r="BO16" s="671">
        <v>0</v>
      </c>
      <c r="BP16" s="671"/>
      <c r="BQ16" s="671"/>
      <c r="BR16" s="671"/>
      <c r="BS16" s="624" t="s">
        <v>108</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3384</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v>2850</v>
      </c>
      <c r="DR16" s="619"/>
      <c r="DS16" s="619"/>
      <c r="DT16" s="619"/>
      <c r="DU16" s="619"/>
      <c r="DV16" s="619"/>
      <c r="DW16" s="619"/>
      <c r="DX16" s="619"/>
      <c r="DY16" s="619"/>
      <c r="DZ16" s="619"/>
      <c r="EA16" s="619"/>
      <c r="EB16" s="619"/>
      <c r="EC16" s="654"/>
    </row>
    <row r="17" spans="2:133" ht="11.25" customHeight="1" x14ac:dyDescent="0.15">
      <c r="B17" s="615" t="s">
        <v>242</v>
      </c>
      <c r="C17" s="616"/>
      <c r="D17" s="616"/>
      <c r="E17" s="616"/>
      <c r="F17" s="616"/>
      <c r="G17" s="616"/>
      <c r="H17" s="616"/>
      <c r="I17" s="616"/>
      <c r="J17" s="616"/>
      <c r="K17" s="616"/>
      <c r="L17" s="616"/>
      <c r="M17" s="616"/>
      <c r="N17" s="616"/>
      <c r="O17" s="616"/>
      <c r="P17" s="616"/>
      <c r="Q17" s="617"/>
      <c r="R17" s="618">
        <v>4694868</v>
      </c>
      <c r="S17" s="619"/>
      <c r="T17" s="619"/>
      <c r="U17" s="619"/>
      <c r="V17" s="619"/>
      <c r="W17" s="619"/>
      <c r="X17" s="619"/>
      <c r="Y17" s="620"/>
      <c r="Z17" s="671">
        <v>37.200000000000003</v>
      </c>
      <c r="AA17" s="671"/>
      <c r="AB17" s="671"/>
      <c r="AC17" s="671"/>
      <c r="AD17" s="672">
        <v>4694868</v>
      </c>
      <c r="AE17" s="672"/>
      <c r="AF17" s="672"/>
      <c r="AG17" s="672"/>
      <c r="AH17" s="672"/>
      <c r="AI17" s="672"/>
      <c r="AJ17" s="672"/>
      <c r="AK17" s="672"/>
      <c r="AL17" s="641">
        <v>59.3</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1072402</v>
      </c>
      <c r="CS17" s="619"/>
      <c r="CT17" s="619"/>
      <c r="CU17" s="619"/>
      <c r="CV17" s="619"/>
      <c r="CW17" s="619"/>
      <c r="CX17" s="619"/>
      <c r="CY17" s="620"/>
      <c r="CZ17" s="671">
        <v>8.6999999999999993</v>
      </c>
      <c r="DA17" s="671"/>
      <c r="DB17" s="671"/>
      <c r="DC17" s="671"/>
      <c r="DD17" s="624" t="s">
        <v>108</v>
      </c>
      <c r="DE17" s="619"/>
      <c r="DF17" s="619"/>
      <c r="DG17" s="619"/>
      <c r="DH17" s="619"/>
      <c r="DI17" s="619"/>
      <c r="DJ17" s="619"/>
      <c r="DK17" s="619"/>
      <c r="DL17" s="619"/>
      <c r="DM17" s="619"/>
      <c r="DN17" s="619"/>
      <c r="DO17" s="619"/>
      <c r="DP17" s="620"/>
      <c r="DQ17" s="624">
        <v>1031847</v>
      </c>
      <c r="DR17" s="619"/>
      <c r="DS17" s="619"/>
      <c r="DT17" s="619"/>
      <c r="DU17" s="619"/>
      <c r="DV17" s="619"/>
      <c r="DW17" s="619"/>
      <c r="DX17" s="619"/>
      <c r="DY17" s="619"/>
      <c r="DZ17" s="619"/>
      <c r="EA17" s="619"/>
      <c r="EB17" s="619"/>
      <c r="EC17" s="654"/>
    </row>
    <row r="18" spans="2:133" ht="11.25" customHeight="1" x14ac:dyDescent="0.15">
      <c r="B18" s="615" t="s">
        <v>245</v>
      </c>
      <c r="C18" s="616"/>
      <c r="D18" s="616"/>
      <c r="E18" s="616"/>
      <c r="F18" s="616"/>
      <c r="G18" s="616"/>
      <c r="H18" s="616"/>
      <c r="I18" s="616"/>
      <c r="J18" s="616"/>
      <c r="K18" s="616"/>
      <c r="L18" s="616"/>
      <c r="M18" s="616"/>
      <c r="N18" s="616"/>
      <c r="O18" s="616"/>
      <c r="P18" s="616"/>
      <c r="Q18" s="617"/>
      <c r="R18" s="618">
        <v>371674</v>
      </c>
      <c r="S18" s="619"/>
      <c r="T18" s="619"/>
      <c r="U18" s="619"/>
      <c r="V18" s="619"/>
      <c r="W18" s="619"/>
      <c r="X18" s="619"/>
      <c r="Y18" s="620"/>
      <c r="Z18" s="671">
        <v>2.9</v>
      </c>
      <c r="AA18" s="671"/>
      <c r="AB18" s="671"/>
      <c r="AC18" s="671"/>
      <c r="AD18" s="672" t="s">
        <v>108</v>
      </c>
      <c r="AE18" s="672"/>
      <c r="AF18" s="672"/>
      <c r="AG18" s="672"/>
      <c r="AH18" s="672"/>
      <c r="AI18" s="672"/>
      <c r="AJ18" s="672"/>
      <c r="AK18" s="672"/>
      <c r="AL18" s="641" t="s">
        <v>108</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248</v>
      </c>
      <c r="C19" s="616"/>
      <c r="D19" s="616"/>
      <c r="E19" s="616"/>
      <c r="F19" s="616"/>
      <c r="G19" s="616"/>
      <c r="H19" s="616"/>
      <c r="I19" s="616"/>
      <c r="J19" s="616"/>
      <c r="K19" s="616"/>
      <c r="L19" s="616"/>
      <c r="M19" s="616"/>
      <c r="N19" s="616"/>
      <c r="O19" s="616"/>
      <c r="P19" s="616"/>
      <c r="Q19" s="617"/>
      <c r="R19" s="618">
        <v>12</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167127</v>
      </c>
      <c r="BH19" s="619"/>
      <c r="BI19" s="619"/>
      <c r="BJ19" s="619"/>
      <c r="BK19" s="619"/>
      <c r="BL19" s="619"/>
      <c r="BM19" s="619"/>
      <c r="BN19" s="620"/>
      <c r="BO19" s="671">
        <v>6.6</v>
      </c>
      <c r="BP19" s="671"/>
      <c r="BQ19" s="671"/>
      <c r="BR19" s="671"/>
      <c r="BS19" s="624" t="s">
        <v>108</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251</v>
      </c>
      <c r="C20" s="616"/>
      <c r="D20" s="616"/>
      <c r="E20" s="616"/>
      <c r="F20" s="616"/>
      <c r="G20" s="616"/>
      <c r="H20" s="616"/>
      <c r="I20" s="616"/>
      <c r="J20" s="616"/>
      <c r="K20" s="616"/>
      <c r="L20" s="616"/>
      <c r="M20" s="616"/>
      <c r="N20" s="616"/>
      <c r="O20" s="616"/>
      <c r="P20" s="616"/>
      <c r="Q20" s="617"/>
      <c r="R20" s="618">
        <v>8360427</v>
      </c>
      <c r="S20" s="619"/>
      <c r="T20" s="619"/>
      <c r="U20" s="619"/>
      <c r="V20" s="619"/>
      <c r="W20" s="619"/>
      <c r="X20" s="619"/>
      <c r="Y20" s="620"/>
      <c r="Z20" s="671">
        <v>66.2</v>
      </c>
      <c r="AA20" s="671"/>
      <c r="AB20" s="671"/>
      <c r="AC20" s="671"/>
      <c r="AD20" s="672">
        <v>7867329</v>
      </c>
      <c r="AE20" s="672"/>
      <c r="AF20" s="672"/>
      <c r="AG20" s="672"/>
      <c r="AH20" s="672"/>
      <c r="AI20" s="672"/>
      <c r="AJ20" s="672"/>
      <c r="AK20" s="672"/>
      <c r="AL20" s="641">
        <v>99.4</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167127</v>
      </c>
      <c r="BH20" s="619"/>
      <c r="BI20" s="619"/>
      <c r="BJ20" s="619"/>
      <c r="BK20" s="619"/>
      <c r="BL20" s="619"/>
      <c r="BM20" s="619"/>
      <c r="BN20" s="620"/>
      <c r="BO20" s="671">
        <v>6.6</v>
      </c>
      <c r="BP20" s="671"/>
      <c r="BQ20" s="671"/>
      <c r="BR20" s="671"/>
      <c r="BS20" s="624" t="s">
        <v>108</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12372960</v>
      </c>
      <c r="CS20" s="619"/>
      <c r="CT20" s="619"/>
      <c r="CU20" s="619"/>
      <c r="CV20" s="619"/>
      <c r="CW20" s="619"/>
      <c r="CX20" s="619"/>
      <c r="CY20" s="620"/>
      <c r="CZ20" s="671">
        <v>100</v>
      </c>
      <c r="DA20" s="671"/>
      <c r="DB20" s="671"/>
      <c r="DC20" s="671"/>
      <c r="DD20" s="624">
        <v>1087133</v>
      </c>
      <c r="DE20" s="619"/>
      <c r="DF20" s="619"/>
      <c r="DG20" s="619"/>
      <c r="DH20" s="619"/>
      <c r="DI20" s="619"/>
      <c r="DJ20" s="619"/>
      <c r="DK20" s="619"/>
      <c r="DL20" s="619"/>
      <c r="DM20" s="619"/>
      <c r="DN20" s="619"/>
      <c r="DO20" s="619"/>
      <c r="DP20" s="620"/>
      <c r="DQ20" s="624">
        <v>8780320</v>
      </c>
      <c r="DR20" s="619"/>
      <c r="DS20" s="619"/>
      <c r="DT20" s="619"/>
      <c r="DU20" s="619"/>
      <c r="DV20" s="619"/>
      <c r="DW20" s="619"/>
      <c r="DX20" s="619"/>
      <c r="DY20" s="619"/>
      <c r="DZ20" s="619"/>
      <c r="EA20" s="619"/>
      <c r="EB20" s="619"/>
      <c r="EC20" s="654"/>
    </row>
    <row r="21" spans="2:133" ht="11.25" customHeight="1" x14ac:dyDescent="0.15">
      <c r="B21" s="615" t="s">
        <v>254</v>
      </c>
      <c r="C21" s="616"/>
      <c r="D21" s="616"/>
      <c r="E21" s="616"/>
      <c r="F21" s="616"/>
      <c r="G21" s="616"/>
      <c r="H21" s="616"/>
      <c r="I21" s="616"/>
      <c r="J21" s="616"/>
      <c r="K21" s="616"/>
      <c r="L21" s="616"/>
      <c r="M21" s="616"/>
      <c r="N21" s="616"/>
      <c r="O21" s="616"/>
      <c r="P21" s="616"/>
      <c r="Q21" s="617"/>
      <c r="R21" s="618">
        <v>2889</v>
      </c>
      <c r="S21" s="619"/>
      <c r="T21" s="619"/>
      <c r="U21" s="619"/>
      <c r="V21" s="619"/>
      <c r="W21" s="619"/>
      <c r="X21" s="619"/>
      <c r="Y21" s="620"/>
      <c r="Z21" s="671">
        <v>0</v>
      </c>
      <c r="AA21" s="671"/>
      <c r="AB21" s="671"/>
      <c r="AC21" s="671"/>
      <c r="AD21" s="672">
        <v>2889</v>
      </c>
      <c r="AE21" s="672"/>
      <c r="AF21" s="672"/>
      <c r="AG21" s="672"/>
      <c r="AH21" s="672"/>
      <c r="AI21" s="672"/>
      <c r="AJ21" s="672"/>
      <c r="AK21" s="672"/>
      <c r="AL21" s="641">
        <v>0</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v>45715</v>
      </c>
      <c r="BH21" s="619"/>
      <c r="BI21" s="619"/>
      <c r="BJ21" s="619"/>
      <c r="BK21" s="619"/>
      <c r="BL21" s="619"/>
      <c r="BM21" s="619"/>
      <c r="BN21" s="620"/>
      <c r="BO21" s="671">
        <v>1.8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256</v>
      </c>
      <c r="C22" s="616"/>
      <c r="D22" s="616"/>
      <c r="E22" s="616"/>
      <c r="F22" s="616"/>
      <c r="G22" s="616"/>
      <c r="H22" s="616"/>
      <c r="I22" s="616"/>
      <c r="J22" s="616"/>
      <c r="K22" s="616"/>
      <c r="L22" s="616"/>
      <c r="M22" s="616"/>
      <c r="N22" s="616"/>
      <c r="O22" s="616"/>
      <c r="P22" s="616"/>
      <c r="Q22" s="617"/>
      <c r="R22" s="618">
        <v>89517</v>
      </c>
      <c r="S22" s="619"/>
      <c r="T22" s="619"/>
      <c r="U22" s="619"/>
      <c r="V22" s="619"/>
      <c r="W22" s="619"/>
      <c r="X22" s="619"/>
      <c r="Y22" s="620"/>
      <c r="Z22" s="671">
        <v>0.7</v>
      </c>
      <c r="AA22" s="671"/>
      <c r="AB22" s="671"/>
      <c r="AC22" s="671"/>
      <c r="AD22" s="672">
        <v>81</v>
      </c>
      <c r="AE22" s="672"/>
      <c r="AF22" s="672"/>
      <c r="AG22" s="672"/>
      <c r="AH22" s="672"/>
      <c r="AI22" s="672"/>
      <c r="AJ22" s="672"/>
      <c r="AK22" s="672"/>
      <c r="AL22" s="641">
        <v>0</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259</v>
      </c>
      <c r="C23" s="616"/>
      <c r="D23" s="616"/>
      <c r="E23" s="616"/>
      <c r="F23" s="616"/>
      <c r="G23" s="616"/>
      <c r="H23" s="616"/>
      <c r="I23" s="616"/>
      <c r="J23" s="616"/>
      <c r="K23" s="616"/>
      <c r="L23" s="616"/>
      <c r="M23" s="616"/>
      <c r="N23" s="616"/>
      <c r="O23" s="616"/>
      <c r="P23" s="616"/>
      <c r="Q23" s="617"/>
      <c r="R23" s="618">
        <v>191944</v>
      </c>
      <c r="S23" s="619"/>
      <c r="T23" s="619"/>
      <c r="U23" s="619"/>
      <c r="V23" s="619"/>
      <c r="W23" s="619"/>
      <c r="X23" s="619"/>
      <c r="Y23" s="620"/>
      <c r="Z23" s="671">
        <v>1.5</v>
      </c>
      <c r="AA23" s="671"/>
      <c r="AB23" s="671"/>
      <c r="AC23" s="671"/>
      <c r="AD23" s="672">
        <v>24465</v>
      </c>
      <c r="AE23" s="672"/>
      <c r="AF23" s="672"/>
      <c r="AG23" s="672"/>
      <c r="AH23" s="672"/>
      <c r="AI23" s="672"/>
      <c r="AJ23" s="672"/>
      <c r="AK23" s="672"/>
      <c r="AL23" s="641">
        <v>0.3</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v>121412</v>
      </c>
      <c r="BH23" s="619"/>
      <c r="BI23" s="619"/>
      <c r="BJ23" s="619"/>
      <c r="BK23" s="619"/>
      <c r="BL23" s="619"/>
      <c r="BM23" s="619"/>
      <c r="BN23" s="620"/>
      <c r="BO23" s="671">
        <v>4.8</v>
      </c>
      <c r="BP23" s="671"/>
      <c r="BQ23" s="671"/>
      <c r="BR23" s="671"/>
      <c r="BS23" s="624" t="s">
        <v>108</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x14ac:dyDescent="0.15">
      <c r="B24" s="615" t="s">
        <v>266</v>
      </c>
      <c r="C24" s="616"/>
      <c r="D24" s="616"/>
      <c r="E24" s="616"/>
      <c r="F24" s="616"/>
      <c r="G24" s="616"/>
      <c r="H24" s="616"/>
      <c r="I24" s="616"/>
      <c r="J24" s="616"/>
      <c r="K24" s="616"/>
      <c r="L24" s="616"/>
      <c r="M24" s="616"/>
      <c r="N24" s="616"/>
      <c r="O24" s="616"/>
      <c r="P24" s="616"/>
      <c r="Q24" s="617"/>
      <c r="R24" s="618">
        <v>19989</v>
      </c>
      <c r="S24" s="619"/>
      <c r="T24" s="619"/>
      <c r="U24" s="619"/>
      <c r="V24" s="619"/>
      <c r="W24" s="619"/>
      <c r="X24" s="619"/>
      <c r="Y24" s="620"/>
      <c r="Z24" s="671">
        <v>0.2</v>
      </c>
      <c r="AA24" s="671"/>
      <c r="AB24" s="671"/>
      <c r="AC24" s="671"/>
      <c r="AD24" s="672" t="s">
        <v>108</v>
      </c>
      <c r="AE24" s="672"/>
      <c r="AF24" s="672"/>
      <c r="AG24" s="672"/>
      <c r="AH24" s="672"/>
      <c r="AI24" s="672"/>
      <c r="AJ24" s="672"/>
      <c r="AK24" s="672"/>
      <c r="AL24" s="641" t="s">
        <v>108</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5478225</v>
      </c>
      <c r="CS24" s="669"/>
      <c r="CT24" s="669"/>
      <c r="CU24" s="669"/>
      <c r="CV24" s="669"/>
      <c r="CW24" s="669"/>
      <c r="CX24" s="669"/>
      <c r="CY24" s="716"/>
      <c r="CZ24" s="720">
        <v>44.3</v>
      </c>
      <c r="DA24" s="721"/>
      <c r="DB24" s="721"/>
      <c r="DC24" s="722"/>
      <c r="DD24" s="715">
        <v>3842794</v>
      </c>
      <c r="DE24" s="669"/>
      <c r="DF24" s="669"/>
      <c r="DG24" s="669"/>
      <c r="DH24" s="669"/>
      <c r="DI24" s="669"/>
      <c r="DJ24" s="669"/>
      <c r="DK24" s="716"/>
      <c r="DL24" s="715">
        <v>3807188</v>
      </c>
      <c r="DM24" s="669"/>
      <c r="DN24" s="669"/>
      <c r="DO24" s="669"/>
      <c r="DP24" s="669"/>
      <c r="DQ24" s="669"/>
      <c r="DR24" s="669"/>
      <c r="DS24" s="669"/>
      <c r="DT24" s="669"/>
      <c r="DU24" s="669"/>
      <c r="DV24" s="716"/>
      <c r="DW24" s="717">
        <v>45.5</v>
      </c>
      <c r="DX24" s="686"/>
      <c r="DY24" s="686"/>
      <c r="DZ24" s="686"/>
      <c r="EA24" s="686"/>
      <c r="EB24" s="686"/>
      <c r="EC24" s="718"/>
    </row>
    <row r="25" spans="2:133" ht="11.25" customHeight="1" x14ac:dyDescent="0.15">
      <c r="B25" s="615" t="s">
        <v>269</v>
      </c>
      <c r="C25" s="616"/>
      <c r="D25" s="616"/>
      <c r="E25" s="616"/>
      <c r="F25" s="616"/>
      <c r="G25" s="616"/>
      <c r="H25" s="616"/>
      <c r="I25" s="616"/>
      <c r="J25" s="616"/>
      <c r="K25" s="616"/>
      <c r="L25" s="616"/>
      <c r="M25" s="616"/>
      <c r="N25" s="616"/>
      <c r="O25" s="616"/>
      <c r="P25" s="616"/>
      <c r="Q25" s="617"/>
      <c r="R25" s="618">
        <v>1736226</v>
      </c>
      <c r="S25" s="619"/>
      <c r="T25" s="619"/>
      <c r="U25" s="619"/>
      <c r="V25" s="619"/>
      <c r="W25" s="619"/>
      <c r="X25" s="619"/>
      <c r="Y25" s="620"/>
      <c r="Z25" s="671">
        <v>13.7</v>
      </c>
      <c r="AA25" s="671"/>
      <c r="AB25" s="671"/>
      <c r="AC25" s="671"/>
      <c r="AD25" s="672" t="s">
        <v>108</v>
      </c>
      <c r="AE25" s="672"/>
      <c r="AF25" s="672"/>
      <c r="AG25" s="672"/>
      <c r="AH25" s="672"/>
      <c r="AI25" s="672"/>
      <c r="AJ25" s="672"/>
      <c r="AK25" s="672"/>
      <c r="AL25" s="641" t="s">
        <v>108</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2315576</v>
      </c>
      <c r="CS25" s="637"/>
      <c r="CT25" s="637"/>
      <c r="CU25" s="637"/>
      <c r="CV25" s="637"/>
      <c r="CW25" s="637"/>
      <c r="CX25" s="637"/>
      <c r="CY25" s="638"/>
      <c r="CZ25" s="621">
        <v>18.7</v>
      </c>
      <c r="DA25" s="639"/>
      <c r="DB25" s="639"/>
      <c r="DC25" s="640"/>
      <c r="DD25" s="624">
        <v>2134809</v>
      </c>
      <c r="DE25" s="637"/>
      <c r="DF25" s="637"/>
      <c r="DG25" s="637"/>
      <c r="DH25" s="637"/>
      <c r="DI25" s="637"/>
      <c r="DJ25" s="637"/>
      <c r="DK25" s="638"/>
      <c r="DL25" s="624">
        <v>2116863</v>
      </c>
      <c r="DM25" s="637"/>
      <c r="DN25" s="637"/>
      <c r="DO25" s="637"/>
      <c r="DP25" s="637"/>
      <c r="DQ25" s="637"/>
      <c r="DR25" s="637"/>
      <c r="DS25" s="637"/>
      <c r="DT25" s="637"/>
      <c r="DU25" s="637"/>
      <c r="DV25" s="638"/>
      <c r="DW25" s="641">
        <v>25.3</v>
      </c>
      <c r="DX25" s="642"/>
      <c r="DY25" s="642"/>
      <c r="DZ25" s="642"/>
      <c r="EA25" s="642"/>
      <c r="EB25" s="642"/>
      <c r="EC25" s="643"/>
    </row>
    <row r="26" spans="2:133" ht="11.25" customHeight="1" x14ac:dyDescent="0.15">
      <c r="B26" s="712" t="s">
        <v>272</v>
      </c>
      <c r="C26" s="713"/>
      <c r="D26" s="713"/>
      <c r="E26" s="713"/>
      <c r="F26" s="713"/>
      <c r="G26" s="713"/>
      <c r="H26" s="713"/>
      <c r="I26" s="713"/>
      <c r="J26" s="713"/>
      <c r="K26" s="713"/>
      <c r="L26" s="713"/>
      <c r="M26" s="713"/>
      <c r="N26" s="713"/>
      <c r="O26" s="713"/>
      <c r="P26" s="713"/>
      <c r="Q26" s="714"/>
      <c r="R26" s="618">
        <v>966</v>
      </c>
      <c r="S26" s="619"/>
      <c r="T26" s="619"/>
      <c r="U26" s="619"/>
      <c r="V26" s="619"/>
      <c r="W26" s="619"/>
      <c r="X26" s="619"/>
      <c r="Y26" s="620"/>
      <c r="Z26" s="671">
        <v>0</v>
      </c>
      <c r="AA26" s="671"/>
      <c r="AB26" s="671"/>
      <c r="AC26" s="671"/>
      <c r="AD26" s="672">
        <v>966</v>
      </c>
      <c r="AE26" s="672"/>
      <c r="AF26" s="672"/>
      <c r="AG26" s="672"/>
      <c r="AH26" s="672"/>
      <c r="AI26" s="672"/>
      <c r="AJ26" s="672"/>
      <c r="AK26" s="672"/>
      <c r="AL26" s="641">
        <v>0</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1462422</v>
      </c>
      <c r="CS26" s="619"/>
      <c r="CT26" s="619"/>
      <c r="CU26" s="619"/>
      <c r="CV26" s="619"/>
      <c r="CW26" s="619"/>
      <c r="CX26" s="619"/>
      <c r="CY26" s="620"/>
      <c r="CZ26" s="621">
        <v>11.8</v>
      </c>
      <c r="DA26" s="639"/>
      <c r="DB26" s="639"/>
      <c r="DC26" s="640"/>
      <c r="DD26" s="624">
        <v>1327304</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x14ac:dyDescent="0.15">
      <c r="B27" s="615" t="s">
        <v>275</v>
      </c>
      <c r="C27" s="616"/>
      <c r="D27" s="616"/>
      <c r="E27" s="616"/>
      <c r="F27" s="616"/>
      <c r="G27" s="616"/>
      <c r="H27" s="616"/>
      <c r="I27" s="616"/>
      <c r="J27" s="616"/>
      <c r="K27" s="616"/>
      <c r="L27" s="616"/>
      <c r="M27" s="616"/>
      <c r="N27" s="616"/>
      <c r="O27" s="616"/>
      <c r="P27" s="616"/>
      <c r="Q27" s="617"/>
      <c r="R27" s="618">
        <v>954730</v>
      </c>
      <c r="S27" s="619"/>
      <c r="T27" s="619"/>
      <c r="U27" s="619"/>
      <c r="V27" s="619"/>
      <c r="W27" s="619"/>
      <c r="X27" s="619"/>
      <c r="Y27" s="620"/>
      <c r="Z27" s="671">
        <v>7.6</v>
      </c>
      <c r="AA27" s="671"/>
      <c r="AB27" s="671"/>
      <c r="AC27" s="671"/>
      <c r="AD27" s="672" t="s">
        <v>108</v>
      </c>
      <c r="AE27" s="672"/>
      <c r="AF27" s="672"/>
      <c r="AG27" s="672"/>
      <c r="AH27" s="672"/>
      <c r="AI27" s="672"/>
      <c r="AJ27" s="672"/>
      <c r="AK27" s="672"/>
      <c r="AL27" s="641" t="s">
        <v>108</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2532547</v>
      </c>
      <c r="BH27" s="619"/>
      <c r="BI27" s="619"/>
      <c r="BJ27" s="619"/>
      <c r="BK27" s="619"/>
      <c r="BL27" s="619"/>
      <c r="BM27" s="619"/>
      <c r="BN27" s="620"/>
      <c r="BO27" s="671">
        <v>100</v>
      </c>
      <c r="BP27" s="671"/>
      <c r="BQ27" s="671"/>
      <c r="BR27" s="671"/>
      <c r="BS27" s="624">
        <v>39463</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2090433</v>
      </c>
      <c r="CS27" s="637"/>
      <c r="CT27" s="637"/>
      <c r="CU27" s="637"/>
      <c r="CV27" s="637"/>
      <c r="CW27" s="637"/>
      <c r="CX27" s="637"/>
      <c r="CY27" s="638"/>
      <c r="CZ27" s="621">
        <v>16.899999999999999</v>
      </c>
      <c r="DA27" s="639"/>
      <c r="DB27" s="639"/>
      <c r="DC27" s="640"/>
      <c r="DD27" s="624">
        <v>676324</v>
      </c>
      <c r="DE27" s="637"/>
      <c r="DF27" s="637"/>
      <c r="DG27" s="637"/>
      <c r="DH27" s="637"/>
      <c r="DI27" s="637"/>
      <c r="DJ27" s="637"/>
      <c r="DK27" s="638"/>
      <c r="DL27" s="624">
        <v>658664</v>
      </c>
      <c r="DM27" s="637"/>
      <c r="DN27" s="637"/>
      <c r="DO27" s="637"/>
      <c r="DP27" s="637"/>
      <c r="DQ27" s="637"/>
      <c r="DR27" s="637"/>
      <c r="DS27" s="637"/>
      <c r="DT27" s="637"/>
      <c r="DU27" s="637"/>
      <c r="DV27" s="638"/>
      <c r="DW27" s="641">
        <v>7.9</v>
      </c>
      <c r="DX27" s="642"/>
      <c r="DY27" s="642"/>
      <c r="DZ27" s="642"/>
      <c r="EA27" s="642"/>
      <c r="EB27" s="642"/>
      <c r="EC27" s="643"/>
    </row>
    <row r="28" spans="2:133" ht="11.25" customHeight="1" x14ac:dyDescent="0.15">
      <c r="B28" s="615" t="s">
        <v>278</v>
      </c>
      <c r="C28" s="616"/>
      <c r="D28" s="616"/>
      <c r="E28" s="616"/>
      <c r="F28" s="616"/>
      <c r="G28" s="616"/>
      <c r="H28" s="616"/>
      <c r="I28" s="616"/>
      <c r="J28" s="616"/>
      <c r="K28" s="616"/>
      <c r="L28" s="616"/>
      <c r="M28" s="616"/>
      <c r="N28" s="616"/>
      <c r="O28" s="616"/>
      <c r="P28" s="616"/>
      <c r="Q28" s="617"/>
      <c r="R28" s="618">
        <v>66461</v>
      </c>
      <c r="S28" s="619"/>
      <c r="T28" s="619"/>
      <c r="U28" s="619"/>
      <c r="V28" s="619"/>
      <c r="W28" s="619"/>
      <c r="X28" s="619"/>
      <c r="Y28" s="620"/>
      <c r="Z28" s="671">
        <v>0.5</v>
      </c>
      <c r="AA28" s="671"/>
      <c r="AB28" s="671"/>
      <c r="AC28" s="671"/>
      <c r="AD28" s="672">
        <v>18680</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1072216</v>
      </c>
      <c r="CS28" s="619"/>
      <c r="CT28" s="619"/>
      <c r="CU28" s="619"/>
      <c r="CV28" s="619"/>
      <c r="CW28" s="619"/>
      <c r="CX28" s="619"/>
      <c r="CY28" s="620"/>
      <c r="CZ28" s="621">
        <v>8.6999999999999993</v>
      </c>
      <c r="DA28" s="639"/>
      <c r="DB28" s="639"/>
      <c r="DC28" s="640"/>
      <c r="DD28" s="624">
        <v>1031661</v>
      </c>
      <c r="DE28" s="619"/>
      <c r="DF28" s="619"/>
      <c r="DG28" s="619"/>
      <c r="DH28" s="619"/>
      <c r="DI28" s="619"/>
      <c r="DJ28" s="619"/>
      <c r="DK28" s="620"/>
      <c r="DL28" s="624">
        <v>1031661</v>
      </c>
      <c r="DM28" s="619"/>
      <c r="DN28" s="619"/>
      <c r="DO28" s="619"/>
      <c r="DP28" s="619"/>
      <c r="DQ28" s="619"/>
      <c r="DR28" s="619"/>
      <c r="DS28" s="619"/>
      <c r="DT28" s="619"/>
      <c r="DU28" s="619"/>
      <c r="DV28" s="620"/>
      <c r="DW28" s="641">
        <v>12.3</v>
      </c>
      <c r="DX28" s="642"/>
      <c r="DY28" s="642"/>
      <c r="DZ28" s="642"/>
      <c r="EA28" s="642"/>
      <c r="EB28" s="642"/>
      <c r="EC28" s="643"/>
    </row>
    <row r="29" spans="2:133" ht="11.25" customHeight="1" x14ac:dyDescent="0.15">
      <c r="B29" s="615" t="s">
        <v>280</v>
      </c>
      <c r="C29" s="616"/>
      <c r="D29" s="616"/>
      <c r="E29" s="616"/>
      <c r="F29" s="616"/>
      <c r="G29" s="616"/>
      <c r="H29" s="616"/>
      <c r="I29" s="616"/>
      <c r="J29" s="616"/>
      <c r="K29" s="616"/>
      <c r="L29" s="616"/>
      <c r="M29" s="616"/>
      <c r="N29" s="616"/>
      <c r="O29" s="616"/>
      <c r="P29" s="616"/>
      <c r="Q29" s="617"/>
      <c r="R29" s="618">
        <v>9395</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1072179</v>
      </c>
      <c r="CS29" s="637"/>
      <c r="CT29" s="637"/>
      <c r="CU29" s="637"/>
      <c r="CV29" s="637"/>
      <c r="CW29" s="637"/>
      <c r="CX29" s="637"/>
      <c r="CY29" s="638"/>
      <c r="CZ29" s="621">
        <v>8.6999999999999993</v>
      </c>
      <c r="DA29" s="639"/>
      <c r="DB29" s="639"/>
      <c r="DC29" s="640"/>
      <c r="DD29" s="624">
        <v>1031624</v>
      </c>
      <c r="DE29" s="637"/>
      <c r="DF29" s="637"/>
      <c r="DG29" s="637"/>
      <c r="DH29" s="637"/>
      <c r="DI29" s="637"/>
      <c r="DJ29" s="637"/>
      <c r="DK29" s="638"/>
      <c r="DL29" s="624">
        <v>1031624</v>
      </c>
      <c r="DM29" s="637"/>
      <c r="DN29" s="637"/>
      <c r="DO29" s="637"/>
      <c r="DP29" s="637"/>
      <c r="DQ29" s="637"/>
      <c r="DR29" s="637"/>
      <c r="DS29" s="637"/>
      <c r="DT29" s="637"/>
      <c r="DU29" s="637"/>
      <c r="DV29" s="638"/>
      <c r="DW29" s="641">
        <v>12.3</v>
      </c>
      <c r="DX29" s="642"/>
      <c r="DY29" s="642"/>
      <c r="DZ29" s="642"/>
      <c r="EA29" s="642"/>
      <c r="EB29" s="642"/>
      <c r="EC29" s="643"/>
    </row>
    <row r="30" spans="2:133" ht="11.25" customHeight="1" x14ac:dyDescent="0.15">
      <c r="B30" s="615" t="s">
        <v>285</v>
      </c>
      <c r="C30" s="616"/>
      <c r="D30" s="616"/>
      <c r="E30" s="616"/>
      <c r="F30" s="616"/>
      <c r="G30" s="616"/>
      <c r="H30" s="616"/>
      <c r="I30" s="616"/>
      <c r="J30" s="616"/>
      <c r="K30" s="616"/>
      <c r="L30" s="616"/>
      <c r="M30" s="616"/>
      <c r="N30" s="616"/>
      <c r="O30" s="616"/>
      <c r="P30" s="616"/>
      <c r="Q30" s="617"/>
      <c r="R30" s="618">
        <v>48139</v>
      </c>
      <c r="S30" s="619"/>
      <c r="T30" s="619"/>
      <c r="U30" s="619"/>
      <c r="V30" s="619"/>
      <c r="W30" s="619"/>
      <c r="X30" s="619"/>
      <c r="Y30" s="620"/>
      <c r="Z30" s="671">
        <v>0.4</v>
      </c>
      <c r="AA30" s="671"/>
      <c r="AB30" s="671"/>
      <c r="AC30" s="671"/>
      <c r="AD30" s="672" t="s">
        <v>108</v>
      </c>
      <c r="AE30" s="672"/>
      <c r="AF30" s="672"/>
      <c r="AG30" s="672"/>
      <c r="AH30" s="672"/>
      <c r="AI30" s="672"/>
      <c r="AJ30" s="672"/>
      <c r="AK30" s="672"/>
      <c r="AL30" s="641" t="s">
        <v>108</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99</v>
      </c>
      <c r="BH30" s="685"/>
      <c r="BI30" s="685"/>
      <c r="BJ30" s="685"/>
      <c r="BK30" s="685"/>
      <c r="BL30" s="685"/>
      <c r="BM30" s="686">
        <v>95.4</v>
      </c>
      <c r="BN30" s="685"/>
      <c r="BO30" s="685"/>
      <c r="BP30" s="685"/>
      <c r="BQ30" s="687"/>
      <c r="BR30" s="684">
        <v>98.8</v>
      </c>
      <c r="BS30" s="685"/>
      <c r="BT30" s="685"/>
      <c r="BU30" s="685"/>
      <c r="BV30" s="685"/>
      <c r="BW30" s="685"/>
      <c r="BX30" s="686">
        <v>95.1</v>
      </c>
      <c r="BY30" s="685"/>
      <c r="BZ30" s="685"/>
      <c r="CA30" s="685"/>
      <c r="CB30" s="687"/>
      <c r="CD30" s="690"/>
      <c r="CE30" s="691"/>
      <c r="CF30" s="655" t="s">
        <v>288</v>
      </c>
      <c r="CG30" s="652"/>
      <c r="CH30" s="652"/>
      <c r="CI30" s="652"/>
      <c r="CJ30" s="652"/>
      <c r="CK30" s="652"/>
      <c r="CL30" s="652"/>
      <c r="CM30" s="652"/>
      <c r="CN30" s="652"/>
      <c r="CO30" s="652"/>
      <c r="CP30" s="652"/>
      <c r="CQ30" s="653"/>
      <c r="CR30" s="618">
        <v>948193</v>
      </c>
      <c r="CS30" s="619"/>
      <c r="CT30" s="619"/>
      <c r="CU30" s="619"/>
      <c r="CV30" s="619"/>
      <c r="CW30" s="619"/>
      <c r="CX30" s="619"/>
      <c r="CY30" s="620"/>
      <c r="CZ30" s="621">
        <v>7.7</v>
      </c>
      <c r="DA30" s="639"/>
      <c r="DB30" s="639"/>
      <c r="DC30" s="640"/>
      <c r="DD30" s="624">
        <v>918761</v>
      </c>
      <c r="DE30" s="619"/>
      <c r="DF30" s="619"/>
      <c r="DG30" s="619"/>
      <c r="DH30" s="619"/>
      <c r="DI30" s="619"/>
      <c r="DJ30" s="619"/>
      <c r="DK30" s="620"/>
      <c r="DL30" s="624">
        <v>918761</v>
      </c>
      <c r="DM30" s="619"/>
      <c r="DN30" s="619"/>
      <c r="DO30" s="619"/>
      <c r="DP30" s="619"/>
      <c r="DQ30" s="619"/>
      <c r="DR30" s="619"/>
      <c r="DS30" s="619"/>
      <c r="DT30" s="619"/>
      <c r="DU30" s="619"/>
      <c r="DV30" s="620"/>
      <c r="DW30" s="641">
        <v>11</v>
      </c>
      <c r="DX30" s="642"/>
      <c r="DY30" s="642"/>
      <c r="DZ30" s="642"/>
      <c r="EA30" s="642"/>
      <c r="EB30" s="642"/>
      <c r="EC30" s="643"/>
    </row>
    <row r="31" spans="2:133" ht="11.25" customHeight="1" x14ac:dyDescent="0.15">
      <c r="B31" s="615" t="s">
        <v>289</v>
      </c>
      <c r="C31" s="616"/>
      <c r="D31" s="616"/>
      <c r="E31" s="616"/>
      <c r="F31" s="616"/>
      <c r="G31" s="616"/>
      <c r="H31" s="616"/>
      <c r="I31" s="616"/>
      <c r="J31" s="616"/>
      <c r="K31" s="616"/>
      <c r="L31" s="616"/>
      <c r="M31" s="616"/>
      <c r="N31" s="616"/>
      <c r="O31" s="616"/>
      <c r="P31" s="616"/>
      <c r="Q31" s="617"/>
      <c r="R31" s="618">
        <v>132607</v>
      </c>
      <c r="S31" s="619"/>
      <c r="T31" s="619"/>
      <c r="U31" s="619"/>
      <c r="V31" s="619"/>
      <c r="W31" s="619"/>
      <c r="X31" s="619"/>
      <c r="Y31" s="620"/>
      <c r="Z31" s="671">
        <v>1.1000000000000001</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98.6</v>
      </c>
      <c r="BH31" s="637"/>
      <c r="BI31" s="637"/>
      <c r="BJ31" s="637"/>
      <c r="BK31" s="637"/>
      <c r="BL31" s="637"/>
      <c r="BM31" s="673">
        <v>94.8</v>
      </c>
      <c r="BN31" s="683"/>
      <c r="BO31" s="683"/>
      <c r="BP31" s="683"/>
      <c r="BQ31" s="647"/>
      <c r="BR31" s="682">
        <v>98.6</v>
      </c>
      <c r="BS31" s="637"/>
      <c r="BT31" s="637"/>
      <c r="BU31" s="637"/>
      <c r="BV31" s="637"/>
      <c r="BW31" s="637"/>
      <c r="BX31" s="673">
        <v>94.7</v>
      </c>
      <c r="BY31" s="683"/>
      <c r="BZ31" s="683"/>
      <c r="CA31" s="683"/>
      <c r="CB31" s="647"/>
      <c r="CD31" s="690"/>
      <c r="CE31" s="691"/>
      <c r="CF31" s="655" t="s">
        <v>292</v>
      </c>
      <c r="CG31" s="652"/>
      <c r="CH31" s="652"/>
      <c r="CI31" s="652"/>
      <c r="CJ31" s="652"/>
      <c r="CK31" s="652"/>
      <c r="CL31" s="652"/>
      <c r="CM31" s="652"/>
      <c r="CN31" s="652"/>
      <c r="CO31" s="652"/>
      <c r="CP31" s="652"/>
      <c r="CQ31" s="653"/>
      <c r="CR31" s="618">
        <v>123986</v>
      </c>
      <c r="CS31" s="637"/>
      <c r="CT31" s="637"/>
      <c r="CU31" s="637"/>
      <c r="CV31" s="637"/>
      <c r="CW31" s="637"/>
      <c r="CX31" s="637"/>
      <c r="CY31" s="638"/>
      <c r="CZ31" s="621">
        <v>1</v>
      </c>
      <c r="DA31" s="639"/>
      <c r="DB31" s="639"/>
      <c r="DC31" s="640"/>
      <c r="DD31" s="624">
        <v>112863</v>
      </c>
      <c r="DE31" s="637"/>
      <c r="DF31" s="637"/>
      <c r="DG31" s="637"/>
      <c r="DH31" s="637"/>
      <c r="DI31" s="637"/>
      <c r="DJ31" s="637"/>
      <c r="DK31" s="638"/>
      <c r="DL31" s="624">
        <v>112863</v>
      </c>
      <c r="DM31" s="637"/>
      <c r="DN31" s="637"/>
      <c r="DO31" s="637"/>
      <c r="DP31" s="637"/>
      <c r="DQ31" s="637"/>
      <c r="DR31" s="637"/>
      <c r="DS31" s="637"/>
      <c r="DT31" s="637"/>
      <c r="DU31" s="637"/>
      <c r="DV31" s="638"/>
      <c r="DW31" s="641">
        <v>1.3</v>
      </c>
      <c r="DX31" s="642"/>
      <c r="DY31" s="642"/>
      <c r="DZ31" s="642"/>
      <c r="EA31" s="642"/>
      <c r="EB31" s="642"/>
      <c r="EC31" s="643"/>
    </row>
    <row r="32" spans="2:133" ht="11.25" customHeight="1" x14ac:dyDescent="0.15">
      <c r="B32" s="615" t="s">
        <v>293</v>
      </c>
      <c r="C32" s="616"/>
      <c r="D32" s="616"/>
      <c r="E32" s="616"/>
      <c r="F32" s="616"/>
      <c r="G32" s="616"/>
      <c r="H32" s="616"/>
      <c r="I32" s="616"/>
      <c r="J32" s="616"/>
      <c r="K32" s="616"/>
      <c r="L32" s="616"/>
      <c r="M32" s="616"/>
      <c r="N32" s="616"/>
      <c r="O32" s="616"/>
      <c r="P32" s="616"/>
      <c r="Q32" s="617"/>
      <c r="R32" s="618">
        <v>111425</v>
      </c>
      <c r="S32" s="619"/>
      <c r="T32" s="619"/>
      <c r="U32" s="619"/>
      <c r="V32" s="619"/>
      <c r="W32" s="619"/>
      <c r="X32" s="619"/>
      <c r="Y32" s="620"/>
      <c r="Z32" s="671">
        <v>0.9</v>
      </c>
      <c r="AA32" s="671"/>
      <c r="AB32" s="671"/>
      <c r="AC32" s="671"/>
      <c r="AD32" s="672">
        <v>382</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99.2</v>
      </c>
      <c r="BH32" s="603"/>
      <c r="BI32" s="603"/>
      <c r="BJ32" s="603"/>
      <c r="BK32" s="603"/>
      <c r="BL32" s="603"/>
      <c r="BM32" s="666">
        <v>94.8</v>
      </c>
      <c r="BN32" s="603"/>
      <c r="BO32" s="603"/>
      <c r="BP32" s="603"/>
      <c r="BQ32" s="660"/>
      <c r="BR32" s="681">
        <v>98.7</v>
      </c>
      <c r="BS32" s="603"/>
      <c r="BT32" s="603"/>
      <c r="BU32" s="603"/>
      <c r="BV32" s="603"/>
      <c r="BW32" s="603"/>
      <c r="BX32" s="666">
        <v>94.4</v>
      </c>
      <c r="BY32" s="603"/>
      <c r="BZ32" s="603"/>
      <c r="CA32" s="603"/>
      <c r="CB32" s="660"/>
      <c r="CD32" s="692"/>
      <c r="CE32" s="693"/>
      <c r="CF32" s="655" t="s">
        <v>295</v>
      </c>
      <c r="CG32" s="652"/>
      <c r="CH32" s="652"/>
      <c r="CI32" s="652"/>
      <c r="CJ32" s="652"/>
      <c r="CK32" s="652"/>
      <c r="CL32" s="652"/>
      <c r="CM32" s="652"/>
      <c r="CN32" s="652"/>
      <c r="CO32" s="652"/>
      <c r="CP32" s="652"/>
      <c r="CQ32" s="653"/>
      <c r="CR32" s="618">
        <v>37</v>
      </c>
      <c r="CS32" s="619"/>
      <c r="CT32" s="619"/>
      <c r="CU32" s="619"/>
      <c r="CV32" s="619"/>
      <c r="CW32" s="619"/>
      <c r="CX32" s="619"/>
      <c r="CY32" s="620"/>
      <c r="CZ32" s="621">
        <v>0</v>
      </c>
      <c r="DA32" s="639"/>
      <c r="DB32" s="639"/>
      <c r="DC32" s="640"/>
      <c r="DD32" s="624">
        <v>37</v>
      </c>
      <c r="DE32" s="619"/>
      <c r="DF32" s="619"/>
      <c r="DG32" s="619"/>
      <c r="DH32" s="619"/>
      <c r="DI32" s="619"/>
      <c r="DJ32" s="619"/>
      <c r="DK32" s="620"/>
      <c r="DL32" s="624">
        <v>37</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296</v>
      </c>
      <c r="C33" s="616"/>
      <c r="D33" s="616"/>
      <c r="E33" s="616"/>
      <c r="F33" s="616"/>
      <c r="G33" s="616"/>
      <c r="H33" s="616"/>
      <c r="I33" s="616"/>
      <c r="J33" s="616"/>
      <c r="K33" s="616"/>
      <c r="L33" s="616"/>
      <c r="M33" s="616"/>
      <c r="N33" s="616"/>
      <c r="O33" s="616"/>
      <c r="P33" s="616"/>
      <c r="Q33" s="617"/>
      <c r="R33" s="618">
        <v>903019</v>
      </c>
      <c r="S33" s="619"/>
      <c r="T33" s="619"/>
      <c r="U33" s="619"/>
      <c r="V33" s="619"/>
      <c r="W33" s="619"/>
      <c r="X33" s="619"/>
      <c r="Y33" s="620"/>
      <c r="Z33" s="671">
        <v>7.2</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5804218</v>
      </c>
      <c r="CS33" s="637"/>
      <c r="CT33" s="637"/>
      <c r="CU33" s="637"/>
      <c r="CV33" s="637"/>
      <c r="CW33" s="637"/>
      <c r="CX33" s="637"/>
      <c r="CY33" s="638"/>
      <c r="CZ33" s="621">
        <v>46.9</v>
      </c>
      <c r="DA33" s="639"/>
      <c r="DB33" s="639"/>
      <c r="DC33" s="640"/>
      <c r="DD33" s="624">
        <v>4601153</v>
      </c>
      <c r="DE33" s="637"/>
      <c r="DF33" s="637"/>
      <c r="DG33" s="637"/>
      <c r="DH33" s="637"/>
      <c r="DI33" s="637"/>
      <c r="DJ33" s="637"/>
      <c r="DK33" s="638"/>
      <c r="DL33" s="624">
        <v>3796662</v>
      </c>
      <c r="DM33" s="637"/>
      <c r="DN33" s="637"/>
      <c r="DO33" s="637"/>
      <c r="DP33" s="637"/>
      <c r="DQ33" s="637"/>
      <c r="DR33" s="637"/>
      <c r="DS33" s="637"/>
      <c r="DT33" s="637"/>
      <c r="DU33" s="637"/>
      <c r="DV33" s="638"/>
      <c r="DW33" s="641">
        <v>45.4</v>
      </c>
      <c r="DX33" s="642"/>
      <c r="DY33" s="642"/>
      <c r="DZ33" s="642"/>
      <c r="EA33" s="642"/>
      <c r="EB33" s="642"/>
      <c r="EC33" s="643"/>
    </row>
    <row r="34" spans="2:133" ht="11.25" customHeight="1" x14ac:dyDescent="0.15">
      <c r="B34" s="615" t="s">
        <v>298</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1620890</v>
      </c>
      <c r="CS34" s="619"/>
      <c r="CT34" s="619"/>
      <c r="CU34" s="619"/>
      <c r="CV34" s="619"/>
      <c r="CW34" s="619"/>
      <c r="CX34" s="619"/>
      <c r="CY34" s="620"/>
      <c r="CZ34" s="621">
        <v>13.1</v>
      </c>
      <c r="DA34" s="639"/>
      <c r="DB34" s="639"/>
      <c r="DC34" s="640"/>
      <c r="DD34" s="624">
        <v>1311460</v>
      </c>
      <c r="DE34" s="619"/>
      <c r="DF34" s="619"/>
      <c r="DG34" s="619"/>
      <c r="DH34" s="619"/>
      <c r="DI34" s="619"/>
      <c r="DJ34" s="619"/>
      <c r="DK34" s="620"/>
      <c r="DL34" s="624">
        <v>1236726</v>
      </c>
      <c r="DM34" s="619"/>
      <c r="DN34" s="619"/>
      <c r="DO34" s="619"/>
      <c r="DP34" s="619"/>
      <c r="DQ34" s="619"/>
      <c r="DR34" s="619"/>
      <c r="DS34" s="619"/>
      <c r="DT34" s="619"/>
      <c r="DU34" s="619"/>
      <c r="DV34" s="620"/>
      <c r="DW34" s="641">
        <v>14.8</v>
      </c>
      <c r="DX34" s="642"/>
      <c r="DY34" s="642"/>
      <c r="DZ34" s="642"/>
      <c r="EA34" s="642"/>
      <c r="EB34" s="642"/>
      <c r="EC34" s="643"/>
    </row>
    <row r="35" spans="2:133" ht="11.25" customHeight="1" x14ac:dyDescent="0.15">
      <c r="B35" s="615" t="s">
        <v>302</v>
      </c>
      <c r="C35" s="616"/>
      <c r="D35" s="616"/>
      <c r="E35" s="616"/>
      <c r="F35" s="616"/>
      <c r="G35" s="616"/>
      <c r="H35" s="616"/>
      <c r="I35" s="616"/>
      <c r="J35" s="616"/>
      <c r="K35" s="616"/>
      <c r="L35" s="616"/>
      <c r="M35" s="616"/>
      <c r="N35" s="616"/>
      <c r="O35" s="616"/>
      <c r="P35" s="616"/>
      <c r="Q35" s="617"/>
      <c r="R35" s="618">
        <v>449719</v>
      </c>
      <c r="S35" s="619"/>
      <c r="T35" s="619"/>
      <c r="U35" s="619"/>
      <c r="V35" s="619"/>
      <c r="W35" s="619"/>
      <c r="X35" s="619"/>
      <c r="Y35" s="620"/>
      <c r="Z35" s="671">
        <v>3.6</v>
      </c>
      <c r="AA35" s="671"/>
      <c r="AB35" s="671"/>
      <c r="AC35" s="671"/>
      <c r="AD35" s="672" t="s">
        <v>108</v>
      </c>
      <c r="AE35" s="672"/>
      <c r="AF35" s="672"/>
      <c r="AG35" s="672"/>
      <c r="AH35" s="672"/>
      <c r="AI35" s="672"/>
      <c r="AJ35" s="672"/>
      <c r="AK35" s="672"/>
      <c r="AL35" s="641" t="s">
        <v>108</v>
      </c>
      <c r="AM35" s="673"/>
      <c r="AN35" s="673"/>
      <c r="AO35" s="674"/>
      <c r="AP35" s="186"/>
      <c r="AQ35" s="675" t="s">
        <v>303</v>
      </c>
      <c r="AR35" s="676"/>
      <c r="AS35" s="676"/>
      <c r="AT35" s="676"/>
      <c r="AU35" s="676"/>
      <c r="AV35" s="676"/>
      <c r="AW35" s="676"/>
      <c r="AX35" s="676"/>
      <c r="AY35" s="677"/>
      <c r="AZ35" s="668">
        <v>1455607</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58549</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532623</v>
      </c>
      <c r="CS35" s="637"/>
      <c r="CT35" s="637"/>
      <c r="CU35" s="637"/>
      <c r="CV35" s="637"/>
      <c r="CW35" s="637"/>
      <c r="CX35" s="637"/>
      <c r="CY35" s="638"/>
      <c r="CZ35" s="621">
        <v>4.3</v>
      </c>
      <c r="DA35" s="639"/>
      <c r="DB35" s="639"/>
      <c r="DC35" s="640"/>
      <c r="DD35" s="624">
        <v>470619</v>
      </c>
      <c r="DE35" s="637"/>
      <c r="DF35" s="637"/>
      <c r="DG35" s="637"/>
      <c r="DH35" s="637"/>
      <c r="DI35" s="637"/>
      <c r="DJ35" s="637"/>
      <c r="DK35" s="638"/>
      <c r="DL35" s="624">
        <v>424888</v>
      </c>
      <c r="DM35" s="637"/>
      <c r="DN35" s="637"/>
      <c r="DO35" s="637"/>
      <c r="DP35" s="637"/>
      <c r="DQ35" s="637"/>
      <c r="DR35" s="637"/>
      <c r="DS35" s="637"/>
      <c r="DT35" s="637"/>
      <c r="DU35" s="637"/>
      <c r="DV35" s="638"/>
      <c r="DW35" s="641">
        <v>5.0999999999999996</v>
      </c>
      <c r="DX35" s="642"/>
      <c r="DY35" s="642"/>
      <c r="DZ35" s="642"/>
      <c r="EA35" s="642"/>
      <c r="EB35" s="642"/>
      <c r="EC35" s="643"/>
    </row>
    <row r="36" spans="2:133" ht="11.25" customHeight="1" x14ac:dyDescent="0.15">
      <c r="B36" s="599" t="s">
        <v>306</v>
      </c>
      <c r="C36" s="600"/>
      <c r="D36" s="600"/>
      <c r="E36" s="600"/>
      <c r="F36" s="600"/>
      <c r="G36" s="600"/>
      <c r="H36" s="600"/>
      <c r="I36" s="600"/>
      <c r="J36" s="600"/>
      <c r="K36" s="600"/>
      <c r="L36" s="600"/>
      <c r="M36" s="600"/>
      <c r="N36" s="600"/>
      <c r="O36" s="600"/>
      <c r="P36" s="600"/>
      <c r="Q36" s="601"/>
      <c r="R36" s="602">
        <v>12627734</v>
      </c>
      <c r="S36" s="659"/>
      <c r="T36" s="659"/>
      <c r="U36" s="659"/>
      <c r="V36" s="659"/>
      <c r="W36" s="659"/>
      <c r="X36" s="659"/>
      <c r="Y36" s="662"/>
      <c r="Z36" s="663">
        <v>100</v>
      </c>
      <c r="AA36" s="663"/>
      <c r="AB36" s="663"/>
      <c r="AC36" s="663"/>
      <c r="AD36" s="664">
        <v>7914792</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329105</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5960</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1920362</v>
      </c>
      <c r="CS36" s="619"/>
      <c r="CT36" s="619"/>
      <c r="CU36" s="619"/>
      <c r="CV36" s="619"/>
      <c r="CW36" s="619"/>
      <c r="CX36" s="619"/>
      <c r="CY36" s="620"/>
      <c r="CZ36" s="621">
        <v>15.5</v>
      </c>
      <c r="DA36" s="639"/>
      <c r="DB36" s="639"/>
      <c r="DC36" s="640"/>
      <c r="DD36" s="624">
        <v>1291181</v>
      </c>
      <c r="DE36" s="619"/>
      <c r="DF36" s="619"/>
      <c r="DG36" s="619"/>
      <c r="DH36" s="619"/>
      <c r="DI36" s="619"/>
      <c r="DJ36" s="619"/>
      <c r="DK36" s="620"/>
      <c r="DL36" s="624">
        <v>1037557</v>
      </c>
      <c r="DM36" s="619"/>
      <c r="DN36" s="619"/>
      <c r="DO36" s="619"/>
      <c r="DP36" s="619"/>
      <c r="DQ36" s="619"/>
      <c r="DR36" s="619"/>
      <c r="DS36" s="619"/>
      <c r="DT36" s="619"/>
      <c r="DU36" s="619"/>
      <c r="DV36" s="620"/>
      <c r="DW36" s="641">
        <v>12.4</v>
      </c>
      <c r="DX36" s="642"/>
      <c r="DY36" s="642"/>
      <c r="DZ36" s="642"/>
      <c r="EA36" s="642"/>
      <c r="EB36" s="642"/>
      <c r="EC36" s="643"/>
    </row>
    <row r="37" spans="2:133" ht="11.25" customHeight="1" x14ac:dyDescent="0.15">
      <c r="AQ37" s="644" t="s">
        <v>310</v>
      </c>
      <c r="AR37" s="645"/>
      <c r="AS37" s="645"/>
      <c r="AT37" s="645"/>
      <c r="AU37" s="645"/>
      <c r="AV37" s="645"/>
      <c r="AW37" s="645"/>
      <c r="AX37" s="645"/>
      <c r="AY37" s="646"/>
      <c r="AZ37" s="618">
        <v>58489</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3612</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817223</v>
      </c>
      <c r="CS37" s="637"/>
      <c r="CT37" s="637"/>
      <c r="CU37" s="637"/>
      <c r="CV37" s="637"/>
      <c r="CW37" s="637"/>
      <c r="CX37" s="637"/>
      <c r="CY37" s="638"/>
      <c r="CZ37" s="621">
        <v>6.6</v>
      </c>
      <c r="DA37" s="639"/>
      <c r="DB37" s="639"/>
      <c r="DC37" s="640"/>
      <c r="DD37" s="624">
        <v>817223</v>
      </c>
      <c r="DE37" s="637"/>
      <c r="DF37" s="637"/>
      <c r="DG37" s="637"/>
      <c r="DH37" s="637"/>
      <c r="DI37" s="637"/>
      <c r="DJ37" s="637"/>
      <c r="DK37" s="638"/>
      <c r="DL37" s="624">
        <v>766445</v>
      </c>
      <c r="DM37" s="637"/>
      <c r="DN37" s="637"/>
      <c r="DO37" s="637"/>
      <c r="DP37" s="637"/>
      <c r="DQ37" s="637"/>
      <c r="DR37" s="637"/>
      <c r="DS37" s="637"/>
      <c r="DT37" s="637"/>
      <c r="DU37" s="637"/>
      <c r="DV37" s="638"/>
      <c r="DW37" s="641">
        <v>9.1999999999999993</v>
      </c>
      <c r="DX37" s="642"/>
      <c r="DY37" s="642"/>
      <c r="DZ37" s="642"/>
      <c r="EA37" s="642"/>
      <c r="EB37" s="642"/>
      <c r="EC37" s="643"/>
    </row>
    <row r="38" spans="2:133" ht="11.25" customHeight="1" x14ac:dyDescent="0.15">
      <c r="AQ38" s="644" t="s">
        <v>313</v>
      </c>
      <c r="AR38" s="645"/>
      <c r="AS38" s="645"/>
      <c r="AT38" s="645"/>
      <c r="AU38" s="645"/>
      <c r="AV38" s="645"/>
      <c r="AW38" s="645"/>
      <c r="AX38" s="645"/>
      <c r="AY38" s="646"/>
      <c r="AZ38" s="618">
        <v>51450</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6414</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1404157</v>
      </c>
      <c r="CS38" s="619"/>
      <c r="CT38" s="619"/>
      <c r="CU38" s="619"/>
      <c r="CV38" s="619"/>
      <c r="CW38" s="619"/>
      <c r="CX38" s="619"/>
      <c r="CY38" s="620"/>
      <c r="CZ38" s="621">
        <v>11.3</v>
      </c>
      <c r="DA38" s="639"/>
      <c r="DB38" s="639"/>
      <c r="DC38" s="640"/>
      <c r="DD38" s="624">
        <v>1217056</v>
      </c>
      <c r="DE38" s="619"/>
      <c r="DF38" s="619"/>
      <c r="DG38" s="619"/>
      <c r="DH38" s="619"/>
      <c r="DI38" s="619"/>
      <c r="DJ38" s="619"/>
      <c r="DK38" s="620"/>
      <c r="DL38" s="624">
        <v>1097491</v>
      </c>
      <c r="DM38" s="619"/>
      <c r="DN38" s="619"/>
      <c r="DO38" s="619"/>
      <c r="DP38" s="619"/>
      <c r="DQ38" s="619"/>
      <c r="DR38" s="619"/>
      <c r="DS38" s="619"/>
      <c r="DT38" s="619"/>
      <c r="DU38" s="619"/>
      <c r="DV38" s="620"/>
      <c r="DW38" s="641">
        <v>13.1</v>
      </c>
      <c r="DX38" s="642"/>
      <c r="DY38" s="642"/>
      <c r="DZ38" s="642"/>
      <c r="EA38" s="642"/>
      <c r="EB38" s="642"/>
      <c r="EC38" s="643"/>
    </row>
    <row r="39" spans="2:133" ht="11.25" customHeight="1" x14ac:dyDescent="0.15">
      <c r="AQ39" s="644" t="s">
        <v>316</v>
      </c>
      <c r="AR39" s="645"/>
      <c r="AS39" s="645"/>
      <c r="AT39" s="645"/>
      <c r="AU39" s="645"/>
      <c r="AV39" s="645"/>
      <c r="AW39" s="645"/>
      <c r="AX39" s="645"/>
      <c r="AY39" s="646"/>
      <c r="AZ39" s="618">
        <v>12380</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112</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303673</v>
      </c>
      <c r="CS39" s="637"/>
      <c r="CT39" s="637"/>
      <c r="CU39" s="637"/>
      <c r="CV39" s="637"/>
      <c r="CW39" s="637"/>
      <c r="CX39" s="637"/>
      <c r="CY39" s="638"/>
      <c r="CZ39" s="621">
        <v>2.5</v>
      </c>
      <c r="DA39" s="639"/>
      <c r="DB39" s="639"/>
      <c r="DC39" s="640"/>
      <c r="DD39" s="624">
        <v>300717</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283845</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91</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22513</v>
      </c>
      <c r="CS40" s="619"/>
      <c r="CT40" s="619"/>
      <c r="CU40" s="619"/>
      <c r="CV40" s="619"/>
      <c r="CW40" s="619"/>
      <c r="CX40" s="619"/>
      <c r="CY40" s="620"/>
      <c r="CZ40" s="621">
        <v>0.2</v>
      </c>
      <c r="DA40" s="639"/>
      <c r="DB40" s="639"/>
      <c r="DC40" s="640"/>
      <c r="DD40" s="624">
        <v>10120</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720338</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282</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1090517</v>
      </c>
      <c r="CS42" s="619"/>
      <c r="CT42" s="619"/>
      <c r="CU42" s="619"/>
      <c r="CV42" s="619"/>
      <c r="CW42" s="619"/>
      <c r="CX42" s="619"/>
      <c r="CY42" s="620"/>
      <c r="CZ42" s="621">
        <v>8.8000000000000007</v>
      </c>
      <c r="DA42" s="622"/>
      <c r="DB42" s="622"/>
      <c r="DC42" s="623"/>
      <c r="DD42" s="624">
        <v>336373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32748</v>
      </c>
      <c r="CS43" s="637"/>
      <c r="CT43" s="637"/>
      <c r="CU43" s="637"/>
      <c r="CV43" s="637"/>
      <c r="CW43" s="637"/>
      <c r="CX43" s="637"/>
      <c r="CY43" s="638"/>
      <c r="CZ43" s="621">
        <v>0.3</v>
      </c>
      <c r="DA43" s="639"/>
      <c r="DB43" s="639"/>
      <c r="DC43" s="640"/>
      <c r="DD43" s="624">
        <v>32748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330</v>
      </c>
      <c r="CD44" s="631" t="s">
        <v>283</v>
      </c>
      <c r="CE44" s="632"/>
      <c r="CF44" s="615" t="s">
        <v>331</v>
      </c>
      <c r="CG44" s="616"/>
      <c r="CH44" s="616"/>
      <c r="CI44" s="616"/>
      <c r="CJ44" s="616"/>
      <c r="CK44" s="616"/>
      <c r="CL44" s="616"/>
      <c r="CM44" s="616"/>
      <c r="CN44" s="616"/>
      <c r="CO44" s="616"/>
      <c r="CP44" s="616"/>
      <c r="CQ44" s="617"/>
      <c r="CR44" s="618">
        <v>1087133</v>
      </c>
      <c r="CS44" s="619"/>
      <c r="CT44" s="619"/>
      <c r="CU44" s="619"/>
      <c r="CV44" s="619"/>
      <c r="CW44" s="619"/>
      <c r="CX44" s="619"/>
      <c r="CY44" s="620"/>
      <c r="CZ44" s="621">
        <v>8.8000000000000007</v>
      </c>
      <c r="DA44" s="622"/>
      <c r="DB44" s="622"/>
      <c r="DC44" s="623"/>
      <c r="DD44" s="624">
        <v>333523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332</v>
      </c>
      <c r="CG45" s="616"/>
      <c r="CH45" s="616"/>
      <c r="CI45" s="616"/>
      <c r="CJ45" s="616"/>
      <c r="CK45" s="616"/>
      <c r="CL45" s="616"/>
      <c r="CM45" s="616"/>
      <c r="CN45" s="616"/>
      <c r="CO45" s="616"/>
      <c r="CP45" s="616"/>
      <c r="CQ45" s="617"/>
      <c r="CR45" s="618">
        <v>691747</v>
      </c>
      <c r="CS45" s="637"/>
      <c r="CT45" s="637"/>
      <c r="CU45" s="637"/>
      <c r="CV45" s="637"/>
      <c r="CW45" s="637"/>
      <c r="CX45" s="637"/>
      <c r="CY45" s="638"/>
      <c r="CZ45" s="621">
        <v>5.6</v>
      </c>
      <c r="DA45" s="639"/>
      <c r="DB45" s="639"/>
      <c r="DC45" s="640"/>
      <c r="DD45" s="624">
        <v>82058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333</v>
      </c>
      <c r="CG46" s="616"/>
      <c r="CH46" s="616"/>
      <c r="CI46" s="616"/>
      <c r="CJ46" s="616"/>
      <c r="CK46" s="616"/>
      <c r="CL46" s="616"/>
      <c r="CM46" s="616"/>
      <c r="CN46" s="616"/>
      <c r="CO46" s="616"/>
      <c r="CP46" s="616"/>
      <c r="CQ46" s="617"/>
      <c r="CR46" s="618">
        <v>378647</v>
      </c>
      <c r="CS46" s="619"/>
      <c r="CT46" s="619"/>
      <c r="CU46" s="619"/>
      <c r="CV46" s="619"/>
      <c r="CW46" s="619"/>
      <c r="CX46" s="619"/>
      <c r="CY46" s="620"/>
      <c r="CZ46" s="621">
        <v>3.1</v>
      </c>
      <c r="DA46" s="622"/>
      <c r="DB46" s="622"/>
      <c r="DC46" s="623"/>
      <c r="DD46" s="624">
        <v>248519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334</v>
      </c>
      <c r="CG47" s="616"/>
      <c r="CH47" s="616"/>
      <c r="CI47" s="616"/>
      <c r="CJ47" s="616"/>
      <c r="CK47" s="616"/>
      <c r="CL47" s="616"/>
      <c r="CM47" s="616"/>
      <c r="CN47" s="616"/>
      <c r="CO47" s="616"/>
      <c r="CP47" s="616"/>
      <c r="CQ47" s="617"/>
      <c r="CR47" s="618">
        <v>3384</v>
      </c>
      <c r="CS47" s="637"/>
      <c r="CT47" s="637"/>
      <c r="CU47" s="637"/>
      <c r="CV47" s="637"/>
      <c r="CW47" s="637"/>
      <c r="CX47" s="637"/>
      <c r="CY47" s="638"/>
      <c r="CZ47" s="621">
        <v>0</v>
      </c>
      <c r="DA47" s="639"/>
      <c r="DB47" s="639"/>
      <c r="DC47" s="640"/>
      <c r="DD47" s="624">
        <v>2850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335</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336</v>
      </c>
      <c r="CE49" s="600"/>
      <c r="CF49" s="600"/>
      <c r="CG49" s="600"/>
      <c r="CH49" s="600"/>
      <c r="CI49" s="600"/>
      <c r="CJ49" s="600"/>
      <c r="CK49" s="600"/>
      <c r="CL49" s="600"/>
      <c r="CM49" s="600"/>
      <c r="CN49" s="600"/>
      <c r="CO49" s="600"/>
      <c r="CP49" s="600"/>
      <c r="CQ49" s="601"/>
      <c r="CR49" s="602">
        <v>12372960</v>
      </c>
      <c r="CS49" s="603"/>
      <c r="CT49" s="603"/>
      <c r="CU49" s="603"/>
      <c r="CV49" s="603"/>
      <c r="CW49" s="603"/>
      <c r="CX49" s="603"/>
      <c r="CY49" s="604"/>
      <c r="CZ49" s="605">
        <v>100</v>
      </c>
      <c r="DA49" s="606"/>
      <c r="DB49" s="606"/>
      <c r="DC49" s="607"/>
      <c r="DD49" s="608">
        <v>8780320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359</v>
      </c>
      <c r="C7" s="1077"/>
      <c r="D7" s="1077"/>
      <c r="E7" s="1077"/>
      <c r="F7" s="1077"/>
      <c r="G7" s="1077"/>
      <c r="H7" s="1077"/>
      <c r="I7" s="1077"/>
      <c r="J7" s="1077"/>
      <c r="K7" s="1077"/>
      <c r="L7" s="1077"/>
      <c r="M7" s="1077"/>
      <c r="N7" s="1077"/>
      <c r="O7" s="1077"/>
      <c r="P7" s="1078"/>
      <c r="Q7" s="1130">
        <v>12628</v>
      </c>
      <c r="R7" s="1131"/>
      <c r="S7" s="1131"/>
      <c r="T7" s="1131"/>
      <c r="U7" s="1131"/>
      <c r="V7" s="1131">
        <v>12373</v>
      </c>
      <c r="W7" s="1131"/>
      <c r="X7" s="1131"/>
      <c r="Y7" s="1131"/>
      <c r="Z7" s="1131"/>
      <c r="AA7" s="1131">
        <v>255</v>
      </c>
      <c r="AB7" s="1131"/>
      <c r="AC7" s="1131"/>
      <c r="AD7" s="1131"/>
      <c r="AE7" s="1132"/>
      <c r="AF7" s="1133">
        <v>175</v>
      </c>
      <c r="AG7" s="1134"/>
      <c r="AH7" s="1134"/>
      <c r="AI7" s="1134"/>
      <c r="AJ7" s="1135"/>
      <c r="AK7" s="1117">
        <v>5</v>
      </c>
      <c r="AL7" s="1118"/>
      <c r="AM7" s="1118"/>
      <c r="AN7" s="1118"/>
      <c r="AO7" s="1118"/>
      <c r="AP7" s="1118">
        <v>12227</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537</v>
      </c>
      <c r="BT7" s="1122"/>
      <c r="BU7" s="1122"/>
      <c r="BV7" s="1122"/>
      <c r="BW7" s="1122"/>
      <c r="BX7" s="1122"/>
      <c r="BY7" s="1122"/>
      <c r="BZ7" s="1122"/>
      <c r="CA7" s="1122"/>
      <c r="CB7" s="1122"/>
      <c r="CC7" s="1122"/>
      <c r="CD7" s="1122"/>
      <c r="CE7" s="1122"/>
      <c r="CF7" s="1122"/>
      <c r="CG7" s="1123"/>
      <c r="CH7" s="1114">
        <v>5</v>
      </c>
      <c r="CI7" s="1115"/>
      <c r="CJ7" s="1115"/>
      <c r="CK7" s="1115"/>
      <c r="CL7" s="1116"/>
      <c r="CM7" s="1114">
        <v>112</v>
      </c>
      <c r="CN7" s="1115"/>
      <c r="CO7" s="1115"/>
      <c r="CP7" s="1115"/>
      <c r="CQ7" s="1116"/>
      <c r="CR7" s="1114">
        <v>10</v>
      </c>
      <c r="CS7" s="1115"/>
      <c r="CT7" s="1115"/>
      <c r="CU7" s="1115"/>
      <c r="CV7" s="1116"/>
      <c r="CW7" s="1114" t="s">
        <v>536</v>
      </c>
      <c r="CX7" s="1115"/>
      <c r="CY7" s="1115"/>
      <c r="CZ7" s="1115"/>
      <c r="DA7" s="1116"/>
      <c r="DB7" s="1114" t="s">
        <v>536</v>
      </c>
      <c r="DC7" s="1115"/>
      <c r="DD7" s="1115"/>
      <c r="DE7" s="1115"/>
      <c r="DF7" s="1116"/>
      <c r="DG7" s="1114" t="s">
        <v>536</v>
      </c>
      <c r="DH7" s="1115"/>
      <c r="DI7" s="1115"/>
      <c r="DJ7" s="1115"/>
      <c r="DK7" s="1116"/>
      <c r="DL7" s="1114" t="s">
        <v>536</v>
      </c>
      <c r="DM7" s="1115"/>
      <c r="DN7" s="1115"/>
      <c r="DO7" s="1115"/>
      <c r="DP7" s="1116"/>
      <c r="DQ7" s="1114" t="s">
        <v>536</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538</v>
      </c>
      <c r="BT8" s="1041"/>
      <c r="BU8" s="1041"/>
      <c r="BV8" s="1041"/>
      <c r="BW8" s="1041"/>
      <c r="BX8" s="1041"/>
      <c r="BY8" s="1041"/>
      <c r="BZ8" s="1041"/>
      <c r="CA8" s="1041"/>
      <c r="CB8" s="1041"/>
      <c r="CC8" s="1041"/>
      <c r="CD8" s="1041"/>
      <c r="CE8" s="1041"/>
      <c r="CF8" s="1041"/>
      <c r="CG8" s="1042"/>
      <c r="CH8" s="1015">
        <v>25</v>
      </c>
      <c r="CI8" s="1016"/>
      <c r="CJ8" s="1016"/>
      <c r="CK8" s="1016"/>
      <c r="CL8" s="1017"/>
      <c r="CM8" s="1015">
        <v>405</v>
      </c>
      <c r="CN8" s="1016"/>
      <c r="CO8" s="1016"/>
      <c r="CP8" s="1016"/>
      <c r="CQ8" s="1017"/>
      <c r="CR8" s="1015">
        <v>17</v>
      </c>
      <c r="CS8" s="1016"/>
      <c r="CT8" s="1016"/>
      <c r="CU8" s="1016"/>
      <c r="CV8" s="1017"/>
      <c r="CW8" s="1015">
        <v>14</v>
      </c>
      <c r="CX8" s="1016"/>
      <c r="CY8" s="1016"/>
      <c r="CZ8" s="1016"/>
      <c r="DA8" s="1017"/>
      <c r="DB8" s="1015" t="s">
        <v>536</v>
      </c>
      <c r="DC8" s="1016"/>
      <c r="DD8" s="1016"/>
      <c r="DE8" s="1016"/>
      <c r="DF8" s="1017"/>
      <c r="DG8" s="1015" t="s">
        <v>536</v>
      </c>
      <c r="DH8" s="1016"/>
      <c r="DI8" s="1016"/>
      <c r="DJ8" s="1016"/>
      <c r="DK8" s="1017"/>
      <c r="DL8" s="1015" t="s">
        <v>536</v>
      </c>
      <c r="DM8" s="1016"/>
      <c r="DN8" s="1016"/>
      <c r="DO8" s="1016"/>
      <c r="DP8" s="1017"/>
      <c r="DQ8" s="1015" t="s">
        <v>536</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539</v>
      </c>
      <c r="BT9" s="1041"/>
      <c r="BU9" s="1041"/>
      <c r="BV9" s="1041"/>
      <c r="BW9" s="1041"/>
      <c r="BX9" s="1041"/>
      <c r="BY9" s="1041"/>
      <c r="BZ9" s="1041"/>
      <c r="CA9" s="1041"/>
      <c r="CB9" s="1041"/>
      <c r="CC9" s="1041"/>
      <c r="CD9" s="1041"/>
      <c r="CE9" s="1041"/>
      <c r="CF9" s="1041"/>
      <c r="CG9" s="1042"/>
      <c r="CH9" s="1015">
        <v>2</v>
      </c>
      <c r="CI9" s="1016"/>
      <c r="CJ9" s="1016"/>
      <c r="CK9" s="1016"/>
      <c r="CL9" s="1017"/>
      <c r="CM9" s="1015">
        <v>278</v>
      </c>
      <c r="CN9" s="1016"/>
      <c r="CO9" s="1016"/>
      <c r="CP9" s="1016"/>
      <c r="CQ9" s="1017"/>
      <c r="CR9" s="1015">
        <v>10</v>
      </c>
      <c r="CS9" s="1016"/>
      <c r="CT9" s="1016"/>
      <c r="CU9" s="1016"/>
      <c r="CV9" s="1017"/>
      <c r="CW9" s="1015" t="s">
        <v>536</v>
      </c>
      <c r="CX9" s="1016"/>
      <c r="CY9" s="1016"/>
      <c r="CZ9" s="1016"/>
      <c r="DA9" s="1017"/>
      <c r="DB9" s="1015" t="s">
        <v>536</v>
      </c>
      <c r="DC9" s="1016"/>
      <c r="DD9" s="1016"/>
      <c r="DE9" s="1016"/>
      <c r="DF9" s="1017"/>
      <c r="DG9" s="1015" t="s">
        <v>536</v>
      </c>
      <c r="DH9" s="1016"/>
      <c r="DI9" s="1016"/>
      <c r="DJ9" s="1016"/>
      <c r="DK9" s="1017"/>
      <c r="DL9" s="1015" t="s">
        <v>542</v>
      </c>
      <c r="DM9" s="1016"/>
      <c r="DN9" s="1016"/>
      <c r="DO9" s="1016"/>
      <c r="DP9" s="1017"/>
      <c r="DQ9" s="1015" t="s">
        <v>536</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540</v>
      </c>
      <c r="BT10" s="1041"/>
      <c r="BU10" s="1041"/>
      <c r="BV10" s="1041"/>
      <c r="BW10" s="1041"/>
      <c r="BX10" s="1041"/>
      <c r="BY10" s="1041"/>
      <c r="BZ10" s="1041"/>
      <c r="CA10" s="1041"/>
      <c r="CB10" s="1041"/>
      <c r="CC10" s="1041"/>
      <c r="CD10" s="1041"/>
      <c r="CE10" s="1041"/>
      <c r="CF10" s="1041"/>
      <c r="CG10" s="1042"/>
      <c r="CH10" s="1015">
        <v>3</v>
      </c>
      <c r="CI10" s="1016"/>
      <c r="CJ10" s="1016"/>
      <c r="CK10" s="1016"/>
      <c r="CL10" s="1017"/>
      <c r="CM10" s="1015">
        <v>92</v>
      </c>
      <c r="CN10" s="1016"/>
      <c r="CO10" s="1016"/>
      <c r="CP10" s="1016"/>
      <c r="CQ10" s="1017"/>
      <c r="CR10" s="1015">
        <v>42</v>
      </c>
      <c r="CS10" s="1016"/>
      <c r="CT10" s="1016"/>
      <c r="CU10" s="1016"/>
      <c r="CV10" s="1017"/>
      <c r="CW10" s="1015" t="s">
        <v>541</v>
      </c>
      <c r="CX10" s="1016"/>
      <c r="CY10" s="1016"/>
      <c r="CZ10" s="1016"/>
      <c r="DA10" s="1017"/>
      <c r="DB10" s="1015">
        <v>105</v>
      </c>
      <c r="DC10" s="1016"/>
      <c r="DD10" s="1016"/>
      <c r="DE10" s="1016"/>
      <c r="DF10" s="1017"/>
      <c r="DG10" s="1015" t="s">
        <v>536</v>
      </c>
      <c r="DH10" s="1016"/>
      <c r="DI10" s="1016"/>
      <c r="DJ10" s="1016"/>
      <c r="DK10" s="1017"/>
      <c r="DL10" s="1015" t="s">
        <v>536</v>
      </c>
      <c r="DM10" s="1016"/>
      <c r="DN10" s="1016"/>
      <c r="DO10" s="1016"/>
      <c r="DP10" s="1017"/>
      <c r="DQ10" s="1015" t="s">
        <v>536</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360</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361</v>
      </c>
      <c r="B23" s="970" t="s">
        <v>362</v>
      </c>
      <c r="C23" s="971"/>
      <c r="D23" s="971"/>
      <c r="E23" s="971"/>
      <c r="F23" s="971"/>
      <c r="G23" s="971"/>
      <c r="H23" s="971"/>
      <c r="I23" s="971"/>
      <c r="J23" s="971"/>
      <c r="K23" s="971"/>
      <c r="L23" s="971"/>
      <c r="M23" s="971"/>
      <c r="N23" s="971"/>
      <c r="O23" s="971"/>
      <c r="P23" s="972"/>
      <c r="Q23" s="1094">
        <v>12628</v>
      </c>
      <c r="R23" s="1095"/>
      <c r="S23" s="1095"/>
      <c r="T23" s="1095"/>
      <c r="U23" s="1095"/>
      <c r="V23" s="1095">
        <v>12373</v>
      </c>
      <c r="W23" s="1095"/>
      <c r="X23" s="1095"/>
      <c r="Y23" s="1095"/>
      <c r="Z23" s="1095"/>
      <c r="AA23" s="1095">
        <v>255</v>
      </c>
      <c r="AB23" s="1095"/>
      <c r="AC23" s="1095"/>
      <c r="AD23" s="1095"/>
      <c r="AE23" s="1096"/>
      <c r="AF23" s="1097">
        <v>175</v>
      </c>
      <c r="AG23" s="1095"/>
      <c r="AH23" s="1095"/>
      <c r="AI23" s="1095"/>
      <c r="AJ23" s="1098"/>
      <c r="AK23" s="1099"/>
      <c r="AL23" s="1100"/>
      <c r="AM23" s="1100"/>
      <c r="AN23" s="1100"/>
      <c r="AO23" s="1100"/>
      <c r="AP23" s="1095">
        <v>12227</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363</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364</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342</v>
      </c>
      <c r="B26" s="1022"/>
      <c r="C26" s="1022"/>
      <c r="D26" s="1022"/>
      <c r="E26" s="1022"/>
      <c r="F26" s="1022"/>
      <c r="G26" s="1022"/>
      <c r="H26" s="1022"/>
      <c r="I26" s="1022"/>
      <c r="J26" s="1022"/>
      <c r="K26" s="1022"/>
      <c r="L26" s="1022"/>
      <c r="M26" s="1022"/>
      <c r="N26" s="1022"/>
      <c r="O26" s="1022"/>
      <c r="P26" s="1023"/>
      <c r="Q26" s="1027" t="s">
        <v>365</v>
      </c>
      <c r="R26" s="1028"/>
      <c r="S26" s="1028"/>
      <c r="T26" s="1028"/>
      <c r="U26" s="1029"/>
      <c r="V26" s="1027" t="s">
        <v>366</v>
      </c>
      <c r="W26" s="1028"/>
      <c r="X26" s="1028"/>
      <c r="Y26" s="1028"/>
      <c r="Z26" s="1029"/>
      <c r="AA26" s="1027" t="s">
        <v>367</v>
      </c>
      <c r="AB26" s="1028"/>
      <c r="AC26" s="1028"/>
      <c r="AD26" s="1028"/>
      <c r="AE26" s="1028"/>
      <c r="AF26" s="1085" t="s">
        <v>368</v>
      </c>
      <c r="AG26" s="1034"/>
      <c r="AH26" s="1034"/>
      <c r="AI26" s="1034"/>
      <c r="AJ26" s="1086"/>
      <c r="AK26" s="1028" t="s">
        <v>369</v>
      </c>
      <c r="AL26" s="1028"/>
      <c r="AM26" s="1028"/>
      <c r="AN26" s="1028"/>
      <c r="AO26" s="1029"/>
      <c r="AP26" s="1027" t="s">
        <v>370</v>
      </c>
      <c r="AQ26" s="1028"/>
      <c r="AR26" s="1028"/>
      <c r="AS26" s="1028"/>
      <c r="AT26" s="1029"/>
      <c r="AU26" s="1027" t="s">
        <v>371</v>
      </c>
      <c r="AV26" s="1028"/>
      <c r="AW26" s="1028"/>
      <c r="AX26" s="1028"/>
      <c r="AY26" s="1029"/>
      <c r="AZ26" s="1027" t="s">
        <v>372</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373</v>
      </c>
      <c r="C28" s="1077"/>
      <c r="D28" s="1077"/>
      <c r="E28" s="1077"/>
      <c r="F28" s="1077"/>
      <c r="G28" s="1077"/>
      <c r="H28" s="1077"/>
      <c r="I28" s="1077"/>
      <c r="J28" s="1077"/>
      <c r="K28" s="1077"/>
      <c r="L28" s="1077"/>
      <c r="M28" s="1077"/>
      <c r="N28" s="1077"/>
      <c r="O28" s="1077"/>
      <c r="P28" s="1078"/>
      <c r="Q28" s="1079">
        <v>3282</v>
      </c>
      <c r="R28" s="1080"/>
      <c r="S28" s="1080"/>
      <c r="T28" s="1080"/>
      <c r="U28" s="1080"/>
      <c r="V28" s="1080">
        <v>3224</v>
      </c>
      <c r="W28" s="1080"/>
      <c r="X28" s="1080"/>
      <c r="Y28" s="1080"/>
      <c r="Z28" s="1080"/>
      <c r="AA28" s="1080">
        <v>59</v>
      </c>
      <c r="AB28" s="1080"/>
      <c r="AC28" s="1080"/>
      <c r="AD28" s="1080"/>
      <c r="AE28" s="1081"/>
      <c r="AF28" s="1082">
        <v>59</v>
      </c>
      <c r="AG28" s="1080"/>
      <c r="AH28" s="1080"/>
      <c r="AI28" s="1080"/>
      <c r="AJ28" s="1083"/>
      <c r="AK28" s="1084">
        <v>284</v>
      </c>
      <c r="AL28" s="1072"/>
      <c r="AM28" s="1072"/>
      <c r="AN28" s="1072"/>
      <c r="AO28" s="1072"/>
      <c r="AP28" s="1072" t="s">
        <v>536</v>
      </c>
      <c r="AQ28" s="1072"/>
      <c r="AR28" s="1072"/>
      <c r="AS28" s="1072"/>
      <c r="AT28" s="1072"/>
      <c r="AU28" s="1072" t="s">
        <v>536</v>
      </c>
      <c r="AV28" s="1072"/>
      <c r="AW28" s="1072"/>
      <c r="AX28" s="1072"/>
      <c r="AY28" s="1072"/>
      <c r="AZ28" s="1073" t="s">
        <v>536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374</v>
      </c>
      <c r="C29" s="1064"/>
      <c r="D29" s="1064"/>
      <c r="E29" s="1064"/>
      <c r="F29" s="1064"/>
      <c r="G29" s="1064"/>
      <c r="H29" s="1064"/>
      <c r="I29" s="1064"/>
      <c r="J29" s="1064"/>
      <c r="K29" s="1064"/>
      <c r="L29" s="1064"/>
      <c r="M29" s="1064"/>
      <c r="N29" s="1064"/>
      <c r="O29" s="1064"/>
      <c r="P29" s="1065"/>
      <c r="Q29" s="1069">
        <v>1965</v>
      </c>
      <c r="R29" s="1070"/>
      <c r="S29" s="1070"/>
      <c r="T29" s="1070"/>
      <c r="U29" s="1070"/>
      <c r="V29" s="1070">
        <v>1914</v>
      </c>
      <c r="W29" s="1070"/>
      <c r="X29" s="1070"/>
      <c r="Y29" s="1070"/>
      <c r="Z29" s="1070"/>
      <c r="AA29" s="1070">
        <v>51</v>
      </c>
      <c r="AB29" s="1070"/>
      <c r="AC29" s="1070"/>
      <c r="AD29" s="1070"/>
      <c r="AE29" s="1071"/>
      <c r="AF29" s="1045">
        <v>51</v>
      </c>
      <c r="AG29" s="1046"/>
      <c r="AH29" s="1046"/>
      <c r="AI29" s="1046"/>
      <c r="AJ29" s="1047"/>
      <c r="AK29" s="1006">
        <v>312</v>
      </c>
      <c r="AL29" s="997"/>
      <c r="AM29" s="997"/>
      <c r="AN29" s="997"/>
      <c r="AO29" s="997"/>
      <c r="AP29" s="997" t="s">
        <v>536</v>
      </c>
      <c r="AQ29" s="997"/>
      <c r="AR29" s="997"/>
      <c r="AS29" s="997"/>
      <c r="AT29" s="997"/>
      <c r="AU29" s="997" t="s">
        <v>536</v>
      </c>
      <c r="AV29" s="997"/>
      <c r="AW29" s="997"/>
      <c r="AX29" s="997"/>
      <c r="AY29" s="997"/>
      <c r="AZ29" s="1068" t="s">
        <v>536</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375</v>
      </c>
      <c r="C30" s="1064"/>
      <c r="D30" s="1064"/>
      <c r="E30" s="1064"/>
      <c r="F30" s="1064"/>
      <c r="G30" s="1064"/>
      <c r="H30" s="1064"/>
      <c r="I30" s="1064"/>
      <c r="J30" s="1064"/>
      <c r="K30" s="1064"/>
      <c r="L30" s="1064"/>
      <c r="M30" s="1064"/>
      <c r="N30" s="1064"/>
      <c r="O30" s="1064"/>
      <c r="P30" s="1065"/>
      <c r="Q30" s="1069">
        <v>292</v>
      </c>
      <c r="R30" s="1070"/>
      <c r="S30" s="1070"/>
      <c r="T30" s="1070"/>
      <c r="U30" s="1070"/>
      <c r="V30" s="1070">
        <v>291</v>
      </c>
      <c r="W30" s="1070"/>
      <c r="X30" s="1070"/>
      <c r="Y30" s="1070"/>
      <c r="Z30" s="1070"/>
      <c r="AA30" s="1070">
        <v>1</v>
      </c>
      <c r="AB30" s="1070"/>
      <c r="AC30" s="1070"/>
      <c r="AD30" s="1070"/>
      <c r="AE30" s="1071"/>
      <c r="AF30" s="1045">
        <v>1</v>
      </c>
      <c r="AG30" s="1046"/>
      <c r="AH30" s="1046"/>
      <c r="AI30" s="1046"/>
      <c r="AJ30" s="1047"/>
      <c r="AK30" s="1006">
        <v>115</v>
      </c>
      <c r="AL30" s="997"/>
      <c r="AM30" s="997"/>
      <c r="AN30" s="997"/>
      <c r="AO30" s="997"/>
      <c r="AP30" s="997" t="s">
        <v>536</v>
      </c>
      <c r="AQ30" s="997"/>
      <c r="AR30" s="997"/>
      <c r="AS30" s="997"/>
      <c r="AT30" s="997"/>
      <c r="AU30" s="997" t="s">
        <v>536</v>
      </c>
      <c r="AV30" s="997"/>
      <c r="AW30" s="997"/>
      <c r="AX30" s="997"/>
      <c r="AY30" s="997"/>
      <c r="AZ30" s="1068" t="s">
        <v>536</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376</v>
      </c>
      <c r="C31" s="1064"/>
      <c r="D31" s="1064"/>
      <c r="E31" s="1064"/>
      <c r="F31" s="1064"/>
      <c r="G31" s="1064"/>
      <c r="H31" s="1064"/>
      <c r="I31" s="1064"/>
      <c r="J31" s="1064"/>
      <c r="K31" s="1064"/>
      <c r="L31" s="1064"/>
      <c r="M31" s="1064"/>
      <c r="N31" s="1064"/>
      <c r="O31" s="1064"/>
      <c r="P31" s="1065"/>
      <c r="Q31" s="1069">
        <v>431</v>
      </c>
      <c r="R31" s="1070"/>
      <c r="S31" s="1070"/>
      <c r="T31" s="1070"/>
      <c r="U31" s="1070"/>
      <c r="V31" s="1070">
        <v>396</v>
      </c>
      <c r="W31" s="1070"/>
      <c r="X31" s="1070"/>
      <c r="Y31" s="1070"/>
      <c r="Z31" s="1070"/>
      <c r="AA31" s="1070">
        <v>35</v>
      </c>
      <c r="AB31" s="1070"/>
      <c r="AC31" s="1070"/>
      <c r="AD31" s="1070"/>
      <c r="AE31" s="1071"/>
      <c r="AF31" s="1045">
        <v>449</v>
      </c>
      <c r="AG31" s="1046"/>
      <c r="AH31" s="1046"/>
      <c r="AI31" s="1046"/>
      <c r="AJ31" s="1047"/>
      <c r="AK31" s="1006">
        <v>51</v>
      </c>
      <c r="AL31" s="997"/>
      <c r="AM31" s="997"/>
      <c r="AN31" s="997"/>
      <c r="AO31" s="997"/>
      <c r="AP31" s="997">
        <v>2519</v>
      </c>
      <c r="AQ31" s="997"/>
      <c r="AR31" s="997"/>
      <c r="AS31" s="997"/>
      <c r="AT31" s="997"/>
      <c r="AU31" s="997">
        <v>300</v>
      </c>
      <c r="AV31" s="997"/>
      <c r="AW31" s="997"/>
      <c r="AX31" s="997"/>
      <c r="AY31" s="997"/>
      <c r="AZ31" s="1068" t="s">
        <v>536</v>
      </c>
      <c r="BA31" s="1068"/>
      <c r="BB31" s="1068"/>
      <c r="BC31" s="1068"/>
      <c r="BD31" s="1068"/>
      <c r="BE31" s="1058" t="s">
        <v>377</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378</v>
      </c>
      <c r="C32" s="1064"/>
      <c r="D32" s="1064"/>
      <c r="E32" s="1064"/>
      <c r="F32" s="1064"/>
      <c r="G32" s="1064"/>
      <c r="H32" s="1064"/>
      <c r="I32" s="1064"/>
      <c r="J32" s="1064"/>
      <c r="K32" s="1064"/>
      <c r="L32" s="1064"/>
      <c r="M32" s="1064"/>
      <c r="N32" s="1064"/>
      <c r="O32" s="1064"/>
      <c r="P32" s="1065"/>
      <c r="Q32" s="1069">
        <v>390</v>
      </c>
      <c r="R32" s="1070"/>
      <c r="S32" s="1070"/>
      <c r="T32" s="1070"/>
      <c r="U32" s="1070"/>
      <c r="V32" s="1070">
        <v>348</v>
      </c>
      <c r="W32" s="1070"/>
      <c r="X32" s="1070"/>
      <c r="Y32" s="1070"/>
      <c r="Z32" s="1070"/>
      <c r="AA32" s="1070">
        <v>42</v>
      </c>
      <c r="AB32" s="1070"/>
      <c r="AC32" s="1070"/>
      <c r="AD32" s="1070"/>
      <c r="AE32" s="1071"/>
      <c r="AF32" s="1045">
        <v>1138</v>
      </c>
      <c r="AG32" s="1046"/>
      <c r="AH32" s="1046"/>
      <c r="AI32" s="1046"/>
      <c r="AJ32" s="1047"/>
      <c r="AK32" s="1006" t="s">
        <v>536</v>
      </c>
      <c r="AL32" s="997"/>
      <c r="AM32" s="997"/>
      <c r="AN32" s="997"/>
      <c r="AO32" s="997"/>
      <c r="AP32" s="997" t="s">
        <v>536</v>
      </c>
      <c r="AQ32" s="997"/>
      <c r="AR32" s="997"/>
      <c r="AS32" s="997"/>
      <c r="AT32" s="997"/>
      <c r="AU32" s="997" t="s">
        <v>536</v>
      </c>
      <c r="AV32" s="997"/>
      <c r="AW32" s="997"/>
      <c r="AX32" s="997"/>
      <c r="AY32" s="997"/>
      <c r="AZ32" s="1068" t="s">
        <v>536</v>
      </c>
      <c r="BA32" s="1068"/>
      <c r="BB32" s="1068"/>
      <c r="BC32" s="1068"/>
      <c r="BD32" s="1068"/>
      <c r="BE32" s="1058" t="s">
        <v>377</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379</v>
      </c>
      <c r="C33" s="1064"/>
      <c r="D33" s="1064"/>
      <c r="E33" s="1064"/>
      <c r="F33" s="1064"/>
      <c r="G33" s="1064"/>
      <c r="H33" s="1064"/>
      <c r="I33" s="1064"/>
      <c r="J33" s="1064"/>
      <c r="K33" s="1064"/>
      <c r="L33" s="1064"/>
      <c r="M33" s="1064"/>
      <c r="N33" s="1064"/>
      <c r="O33" s="1064"/>
      <c r="P33" s="1065"/>
      <c r="Q33" s="1069">
        <v>146</v>
      </c>
      <c r="R33" s="1070"/>
      <c r="S33" s="1070"/>
      <c r="T33" s="1070"/>
      <c r="U33" s="1070"/>
      <c r="V33" s="1070">
        <v>142</v>
      </c>
      <c r="W33" s="1070"/>
      <c r="X33" s="1070"/>
      <c r="Y33" s="1070"/>
      <c r="Z33" s="1070"/>
      <c r="AA33" s="1070">
        <v>4</v>
      </c>
      <c r="AB33" s="1070"/>
      <c r="AC33" s="1070"/>
      <c r="AD33" s="1070"/>
      <c r="AE33" s="1071"/>
      <c r="AF33" s="1045">
        <v>4</v>
      </c>
      <c r="AG33" s="1046"/>
      <c r="AH33" s="1046"/>
      <c r="AI33" s="1046"/>
      <c r="AJ33" s="1047"/>
      <c r="AK33" s="1006">
        <v>58</v>
      </c>
      <c r="AL33" s="997"/>
      <c r="AM33" s="997"/>
      <c r="AN33" s="997"/>
      <c r="AO33" s="997"/>
      <c r="AP33" s="997">
        <v>397</v>
      </c>
      <c r="AQ33" s="997"/>
      <c r="AR33" s="997"/>
      <c r="AS33" s="997"/>
      <c r="AT33" s="997"/>
      <c r="AU33" s="997">
        <v>331</v>
      </c>
      <c r="AV33" s="997"/>
      <c r="AW33" s="997"/>
      <c r="AX33" s="997"/>
      <c r="AY33" s="997"/>
      <c r="AZ33" s="1068" t="s">
        <v>536</v>
      </c>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381</v>
      </c>
      <c r="C34" s="1064"/>
      <c r="D34" s="1064"/>
      <c r="E34" s="1064"/>
      <c r="F34" s="1064"/>
      <c r="G34" s="1064"/>
      <c r="H34" s="1064"/>
      <c r="I34" s="1064"/>
      <c r="J34" s="1064"/>
      <c r="K34" s="1064"/>
      <c r="L34" s="1064"/>
      <c r="M34" s="1064"/>
      <c r="N34" s="1064"/>
      <c r="O34" s="1064"/>
      <c r="P34" s="1065"/>
      <c r="Q34" s="1069">
        <v>34</v>
      </c>
      <c r="R34" s="1070"/>
      <c r="S34" s="1070"/>
      <c r="T34" s="1070"/>
      <c r="U34" s="1070"/>
      <c r="V34" s="1070">
        <v>31</v>
      </c>
      <c r="W34" s="1070"/>
      <c r="X34" s="1070"/>
      <c r="Y34" s="1070"/>
      <c r="Z34" s="1070"/>
      <c r="AA34" s="1070">
        <v>3</v>
      </c>
      <c r="AB34" s="1070"/>
      <c r="AC34" s="1070"/>
      <c r="AD34" s="1070"/>
      <c r="AE34" s="1071"/>
      <c r="AF34" s="1045">
        <v>3</v>
      </c>
      <c r="AG34" s="1046"/>
      <c r="AH34" s="1046"/>
      <c r="AI34" s="1046"/>
      <c r="AJ34" s="1047"/>
      <c r="AK34" s="1006">
        <v>12</v>
      </c>
      <c r="AL34" s="997"/>
      <c r="AM34" s="997"/>
      <c r="AN34" s="997"/>
      <c r="AO34" s="997"/>
      <c r="AP34" s="997">
        <v>81</v>
      </c>
      <c r="AQ34" s="997"/>
      <c r="AR34" s="997"/>
      <c r="AS34" s="997"/>
      <c r="AT34" s="997"/>
      <c r="AU34" s="997">
        <v>47</v>
      </c>
      <c r="AV34" s="997"/>
      <c r="AW34" s="997"/>
      <c r="AX34" s="997"/>
      <c r="AY34" s="997"/>
      <c r="AZ34" s="1068" t="s">
        <v>536</v>
      </c>
      <c r="BA34" s="1068"/>
      <c r="BB34" s="1068"/>
      <c r="BC34" s="1068"/>
      <c r="BD34" s="1068"/>
      <c r="BE34" s="1058" t="s">
        <v>380</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382</v>
      </c>
      <c r="C35" s="1064"/>
      <c r="D35" s="1064"/>
      <c r="E35" s="1064"/>
      <c r="F35" s="1064"/>
      <c r="G35" s="1064"/>
      <c r="H35" s="1064"/>
      <c r="I35" s="1064"/>
      <c r="J35" s="1064"/>
      <c r="K35" s="1064"/>
      <c r="L35" s="1064"/>
      <c r="M35" s="1064"/>
      <c r="N35" s="1064"/>
      <c r="O35" s="1064"/>
      <c r="P35" s="1065"/>
      <c r="Q35" s="1069">
        <v>808</v>
      </c>
      <c r="R35" s="1070"/>
      <c r="S35" s="1070"/>
      <c r="T35" s="1070"/>
      <c r="U35" s="1070"/>
      <c r="V35" s="1070">
        <v>793</v>
      </c>
      <c r="W35" s="1070"/>
      <c r="X35" s="1070"/>
      <c r="Y35" s="1070"/>
      <c r="Z35" s="1070"/>
      <c r="AA35" s="1070">
        <v>15</v>
      </c>
      <c r="AB35" s="1070"/>
      <c r="AC35" s="1070"/>
      <c r="AD35" s="1070"/>
      <c r="AE35" s="1071"/>
      <c r="AF35" s="1045">
        <v>15</v>
      </c>
      <c r="AG35" s="1046"/>
      <c r="AH35" s="1046"/>
      <c r="AI35" s="1046"/>
      <c r="AJ35" s="1047"/>
      <c r="AK35" s="1006">
        <v>329</v>
      </c>
      <c r="AL35" s="997"/>
      <c r="AM35" s="997"/>
      <c r="AN35" s="997"/>
      <c r="AO35" s="997"/>
      <c r="AP35" s="997">
        <v>4018</v>
      </c>
      <c r="AQ35" s="997"/>
      <c r="AR35" s="997"/>
      <c r="AS35" s="997"/>
      <c r="AT35" s="997"/>
      <c r="AU35" s="997">
        <v>3033</v>
      </c>
      <c r="AV35" s="997"/>
      <c r="AW35" s="997"/>
      <c r="AX35" s="997"/>
      <c r="AY35" s="997"/>
      <c r="AZ35" s="1068" t="s">
        <v>536</v>
      </c>
      <c r="BA35" s="1068"/>
      <c r="BB35" s="1068"/>
      <c r="BC35" s="1068"/>
      <c r="BD35" s="1068"/>
      <c r="BE35" s="1058" t="s">
        <v>380</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361</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1720</v>
      </c>
      <c r="AG63" s="985"/>
      <c r="AH63" s="985"/>
      <c r="AI63" s="985"/>
      <c r="AJ63" s="1056"/>
      <c r="AK63" s="1057"/>
      <c r="AL63" s="989"/>
      <c r="AM63" s="989"/>
      <c r="AN63" s="989"/>
      <c r="AO63" s="989"/>
      <c r="AP63" s="985">
        <v>7015</v>
      </c>
      <c r="AQ63" s="985"/>
      <c r="AR63" s="985"/>
      <c r="AS63" s="985"/>
      <c r="AT63" s="985"/>
      <c r="AU63" s="985">
        <v>3711</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386</v>
      </c>
      <c r="B66" s="1022"/>
      <c r="C66" s="1022"/>
      <c r="D66" s="1022"/>
      <c r="E66" s="1022"/>
      <c r="F66" s="1022"/>
      <c r="G66" s="1022"/>
      <c r="H66" s="1022"/>
      <c r="I66" s="1022"/>
      <c r="J66" s="1022"/>
      <c r="K66" s="1022"/>
      <c r="L66" s="1022"/>
      <c r="M66" s="1022"/>
      <c r="N66" s="1022"/>
      <c r="O66" s="1022"/>
      <c r="P66" s="1023"/>
      <c r="Q66" s="1027" t="s">
        <v>365</v>
      </c>
      <c r="R66" s="1028"/>
      <c r="S66" s="1028"/>
      <c r="T66" s="1028"/>
      <c r="U66" s="1029"/>
      <c r="V66" s="1027" t="s">
        <v>366</v>
      </c>
      <c r="W66" s="1028"/>
      <c r="X66" s="1028"/>
      <c r="Y66" s="1028"/>
      <c r="Z66" s="1029"/>
      <c r="AA66" s="1027" t="s">
        <v>367</v>
      </c>
      <c r="AB66" s="1028"/>
      <c r="AC66" s="1028"/>
      <c r="AD66" s="1028"/>
      <c r="AE66" s="1029"/>
      <c r="AF66" s="1033" t="s">
        <v>368</v>
      </c>
      <c r="AG66" s="1034"/>
      <c r="AH66" s="1034"/>
      <c r="AI66" s="1034"/>
      <c r="AJ66" s="1035"/>
      <c r="AK66" s="1027" t="s">
        <v>369</v>
      </c>
      <c r="AL66" s="1022"/>
      <c r="AM66" s="1022"/>
      <c r="AN66" s="1022"/>
      <c r="AO66" s="1023"/>
      <c r="AP66" s="1027" t="s">
        <v>370</v>
      </c>
      <c r="AQ66" s="1028"/>
      <c r="AR66" s="1028"/>
      <c r="AS66" s="1028"/>
      <c r="AT66" s="1029"/>
      <c r="AU66" s="1027" t="s">
        <v>387</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543</v>
      </c>
      <c r="C68" s="1012"/>
      <c r="D68" s="1012"/>
      <c r="E68" s="1012"/>
      <c r="F68" s="1012"/>
      <c r="G68" s="1012"/>
      <c r="H68" s="1012"/>
      <c r="I68" s="1012"/>
      <c r="J68" s="1012"/>
      <c r="K68" s="1012"/>
      <c r="L68" s="1012"/>
      <c r="M68" s="1012"/>
      <c r="N68" s="1012"/>
      <c r="O68" s="1012"/>
      <c r="P68" s="1013"/>
      <c r="Q68" s="1014">
        <v>2305</v>
      </c>
      <c r="R68" s="1008"/>
      <c r="S68" s="1008"/>
      <c r="T68" s="1008"/>
      <c r="U68" s="1008"/>
      <c r="V68" s="1008">
        <v>2267</v>
      </c>
      <c r="W68" s="1008"/>
      <c r="X68" s="1008"/>
      <c r="Y68" s="1008"/>
      <c r="Z68" s="1008"/>
      <c r="AA68" s="1008">
        <v>38</v>
      </c>
      <c r="AB68" s="1008"/>
      <c r="AC68" s="1008"/>
      <c r="AD68" s="1008"/>
      <c r="AE68" s="1008"/>
      <c r="AF68" s="1008">
        <v>38</v>
      </c>
      <c r="AG68" s="1008"/>
      <c r="AH68" s="1008"/>
      <c r="AI68" s="1008"/>
      <c r="AJ68" s="1008"/>
      <c r="AK68" s="1008" t="s">
        <v>536</v>
      </c>
      <c r="AL68" s="1008"/>
      <c r="AM68" s="1008"/>
      <c r="AN68" s="1008"/>
      <c r="AO68" s="1008"/>
      <c r="AP68" s="1008">
        <v>1026</v>
      </c>
      <c r="AQ68" s="1008"/>
      <c r="AR68" s="1008"/>
      <c r="AS68" s="1008"/>
      <c r="AT68" s="1008"/>
      <c r="AU68" s="1008">
        <v>521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544</v>
      </c>
      <c r="C69" s="1001"/>
      <c r="D69" s="1001"/>
      <c r="E69" s="1001"/>
      <c r="F69" s="1001"/>
      <c r="G69" s="1001"/>
      <c r="H69" s="1001"/>
      <c r="I69" s="1001"/>
      <c r="J69" s="1001"/>
      <c r="K69" s="1001"/>
      <c r="L69" s="1001"/>
      <c r="M69" s="1001"/>
      <c r="N69" s="1001"/>
      <c r="O69" s="1001"/>
      <c r="P69" s="1002"/>
      <c r="Q69" s="1003">
        <v>3618</v>
      </c>
      <c r="R69" s="997"/>
      <c r="S69" s="997"/>
      <c r="T69" s="997"/>
      <c r="U69" s="997"/>
      <c r="V69" s="997">
        <v>3322</v>
      </c>
      <c r="W69" s="997"/>
      <c r="X69" s="997"/>
      <c r="Y69" s="997"/>
      <c r="Z69" s="997"/>
      <c r="AA69" s="997">
        <v>296</v>
      </c>
      <c r="AB69" s="997"/>
      <c r="AC69" s="997"/>
      <c r="AD69" s="997"/>
      <c r="AE69" s="997"/>
      <c r="AF69" s="997">
        <v>296</v>
      </c>
      <c r="AG69" s="997"/>
      <c r="AH69" s="997"/>
      <c r="AI69" s="997"/>
      <c r="AJ69" s="997"/>
      <c r="AK69" s="997" t="s">
        <v>536</v>
      </c>
      <c r="AL69" s="997"/>
      <c r="AM69" s="997"/>
      <c r="AN69" s="997"/>
      <c r="AO69" s="997"/>
      <c r="AP69" s="997" t="s">
        <v>536</v>
      </c>
      <c r="AQ69" s="997"/>
      <c r="AR69" s="997"/>
      <c r="AS69" s="997"/>
      <c r="AT69" s="997"/>
      <c r="AU69" s="997" t="s">
        <v>536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c r="C70" s="1001"/>
      <c r="D70" s="1001"/>
      <c r="E70" s="1001"/>
      <c r="F70" s="1001"/>
      <c r="G70" s="1001"/>
      <c r="H70" s="1001"/>
      <c r="I70" s="1001"/>
      <c r="J70" s="1001"/>
      <c r="K70" s="1001"/>
      <c r="L70" s="1001"/>
      <c r="M70" s="1001"/>
      <c r="N70" s="1001"/>
      <c r="O70" s="1001"/>
      <c r="P70" s="1002"/>
      <c r="Q70" s="1003"/>
      <c r="R70" s="997"/>
      <c r="S70" s="997"/>
      <c r="T70" s="997"/>
      <c r="U70" s="997"/>
      <c r="V70" s="997"/>
      <c r="W70" s="997"/>
      <c r="X70" s="997"/>
      <c r="Y70" s="997"/>
      <c r="Z70" s="997"/>
      <c r="AA70" s="997"/>
      <c r="AB70" s="997"/>
      <c r="AC70" s="997"/>
      <c r="AD70" s="997"/>
      <c r="AE70" s="997"/>
      <c r="AF70" s="997"/>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c r="C71" s="1001"/>
      <c r="D71" s="1001"/>
      <c r="E71" s="1001"/>
      <c r="F71" s="1001"/>
      <c r="G71" s="1001"/>
      <c r="H71" s="1001"/>
      <c r="I71" s="1001"/>
      <c r="J71" s="1001"/>
      <c r="K71" s="1001"/>
      <c r="L71" s="1001"/>
      <c r="M71" s="1001"/>
      <c r="N71" s="1001"/>
      <c r="O71" s="1001"/>
      <c r="P71" s="1002"/>
      <c r="Q71" s="1003"/>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361</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334</v>
      </c>
      <c r="AG88" s="985"/>
      <c r="AH88" s="985"/>
      <c r="AI88" s="985"/>
      <c r="AJ88" s="985"/>
      <c r="AK88" s="989"/>
      <c r="AL88" s="989"/>
      <c r="AM88" s="989"/>
      <c r="AN88" s="989"/>
      <c r="AO88" s="989"/>
      <c r="AP88" s="985">
        <v>1026</v>
      </c>
      <c r="AQ88" s="985"/>
      <c r="AR88" s="985"/>
      <c r="AS88" s="985"/>
      <c r="AT88" s="985"/>
      <c r="AU88" s="985">
        <v>521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79</v>
      </c>
      <c r="CS102" s="977"/>
      <c r="CT102" s="977"/>
      <c r="CU102" s="977"/>
      <c r="CV102" s="978"/>
      <c r="CW102" s="976">
        <v>14</v>
      </c>
      <c r="CX102" s="977"/>
      <c r="CY102" s="977"/>
      <c r="CZ102" s="977"/>
      <c r="DA102" s="978"/>
      <c r="DB102" s="976">
        <v>105</v>
      </c>
      <c r="DC102" s="977"/>
      <c r="DD102" s="977"/>
      <c r="DE102" s="977"/>
      <c r="DF102" s="978"/>
      <c r="DG102" s="976" t="s">
        <v>536</v>
      </c>
      <c r="DH102" s="977"/>
      <c r="DI102" s="977"/>
      <c r="DJ102" s="977"/>
      <c r="DK102" s="978"/>
      <c r="DL102" s="976" t="s">
        <v>536</v>
      </c>
      <c r="DM102" s="977"/>
      <c r="DN102" s="977"/>
      <c r="DO102" s="977"/>
      <c r="DP102" s="978"/>
      <c r="DQ102" s="976" t="s">
        <v>536</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282</v>
      </c>
      <c r="AG109" s="918"/>
      <c r="AH109" s="918"/>
      <c r="AI109" s="918"/>
      <c r="AJ109" s="919"/>
      <c r="AK109" s="920" t="s">
        <v>281</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282</v>
      </c>
      <c r="BW109" s="918"/>
      <c r="BX109" s="918"/>
      <c r="BY109" s="918"/>
      <c r="BZ109" s="919"/>
      <c r="CA109" s="920" t="s">
        <v>281</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282</v>
      </c>
      <c r="DM109" s="918"/>
      <c r="DN109" s="918"/>
      <c r="DO109" s="918"/>
      <c r="DP109" s="919"/>
      <c r="DQ109" s="920" t="s">
        <v>281</v>
      </c>
      <c r="DR109" s="918"/>
      <c r="DS109" s="918"/>
      <c r="DT109" s="918"/>
      <c r="DU109" s="919"/>
      <c r="DV109" s="920" t="s">
        <v>398</v>
      </c>
      <c r="DW109" s="918"/>
      <c r="DX109" s="918"/>
      <c r="DY109" s="918"/>
      <c r="DZ109" s="949"/>
    </row>
    <row r="110" spans="1:131" s="197" customFormat="1" ht="26.25" customHeight="1" x14ac:dyDescent="0.15">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1135220</v>
      </c>
      <c r="AB110" s="903"/>
      <c r="AC110" s="903"/>
      <c r="AD110" s="903"/>
      <c r="AE110" s="904"/>
      <c r="AF110" s="905">
        <v>1112725</v>
      </c>
      <c r="AG110" s="903"/>
      <c r="AH110" s="903"/>
      <c r="AI110" s="903"/>
      <c r="AJ110" s="904"/>
      <c r="AK110" s="905">
        <v>1072179</v>
      </c>
      <c r="AL110" s="903"/>
      <c r="AM110" s="903"/>
      <c r="AN110" s="903"/>
      <c r="AO110" s="904"/>
      <c r="AP110" s="906">
        <v>14.9</v>
      </c>
      <c r="AQ110" s="907"/>
      <c r="AR110" s="907"/>
      <c r="AS110" s="907"/>
      <c r="AT110" s="908"/>
      <c r="AU110" s="950" t="s">
        <v>60</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11044800</v>
      </c>
      <c r="BR110" s="830"/>
      <c r="BS110" s="830"/>
      <c r="BT110" s="830"/>
      <c r="BU110" s="830"/>
      <c r="BV110" s="830">
        <v>12272545</v>
      </c>
      <c r="BW110" s="830"/>
      <c r="BX110" s="830"/>
      <c r="BY110" s="830"/>
      <c r="BZ110" s="830"/>
      <c r="CA110" s="830">
        <v>12227371</v>
      </c>
      <c r="CB110" s="830"/>
      <c r="CC110" s="830"/>
      <c r="CD110" s="830"/>
      <c r="CE110" s="830"/>
      <c r="CF110" s="891">
        <v>170</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404</v>
      </c>
      <c r="DH110" s="830"/>
      <c r="DI110" s="830"/>
      <c r="DJ110" s="830"/>
      <c r="DK110" s="830"/>
      <c r="DL110" s="830" t="s">
        <v>404</v>
      </c>
      <c r="DM110" s="830"/>
      <c r="DN110" s="830"/>
      <c r="DO110" s="830"/>
      <c r="DP110" s="830"/>
      <c r="DQ110" s="830" t="s">
        <v>404</v>
      </c>
      <c r="DR110" s="830"/>
      <c r="DS110" s="830"/>
      <c r="DT110" s="830"/>
      <c r="DU110" s="830"/>
      <c r="DV110" s="831" t="s">
        <v>404</v>
      </c>
      <c r="DW110" s="831"/>
      <c r="DX110" s="831"/>
      <c r="DY110" s="831"/>
      <c r="DZ110" s="832"/>
    </row>
    <row r="111" spans="1:131" s="197" customFormat="1" ht="26.25" customHeight="1" x14ac:dyDescent="0.15">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404</v>
      </c>
      <c r="AB111" s="939"/>
      <c r="AC111" s="939"/>
      <c r="AD111" s="939"/>
      <c r="AE111" s="940"/>
      <c r="AF111" s="941" t="s">
        <v>404</v>
      </c>
      <c r="AG111" s="939"/>
      <c r="AH111" s="939"/>
      <c r="AI111" s="939"/>
      <c r="AJ111" s="940"/>
      <c r="AK111" s="941" t="s">
        <v>404</v>
      </c>
      <c r="AL111" s="939"/>
      <c r="AM111" s="939"/>
      <c r="AN111" s="939"/>
      <c r="AO111" s="940"/>
      <c r="AP111" s="942" t="s">
        <v>404</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v>177986</v>
      </c>
      <c r="BR111" s="801"/>
      <c r="BS111" s="801"/>
      <c r="BT111" s="801"/>
      <c r="BU111" s="801"/>
      <c r="BV111" s="801">
        <v>130159</v>
      </c>
      <c r="BW111" s="801"/>
      <c r="BX111" s="801"/>
      <c r="BY111" s="801"/>
      <c r="BZ111" s="801"/>
      <c r="CA111" s="801">
        <v>186841</v>
      </c>
      <c r="CB111" s="801"/>
      <c r="CC111" s="801"/>
      <c r="CD111" s="801"/>
      <c r="CE111" s="801"/>
      <c r="CF111" s="878">
        <v>2.6</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408</v>
      </c>
      <c r="DH111" s="801"/>
      <c r="DI111" s="801"/>
      <c r="DJ111" s="801"/>
      <c r="DK111" s="801"/>
      <c r="DL111" s="801" t="s">
        <v>408</v>
      </c>
      <c r="DM111" s="801"/>
      <c r="DN111" s="801"/>
      <c r="DO111" s="801"/>
      <c r="DP111" s="801"/>
      <c r="DQ111" s="801" t="s">
        <v>408</v>
      </c>
      <c r="DR111" s="801"/>
      <c r="DS111" s="801"/>
      <c r="DT111" s="801"/>
      <c r="DU111" s="801"/>
      <c r="DV111" s="853" t="s">
        <v>408</v>
      </c>
      <c r="DW111" s="853"/>
      <c r="DX111" s="853"/>
      <c r="DY111" s="853"/>
      <c r="DZ111" s="854"/>
    </row>
    <row r="112" spans="1:131" s="197" customFormat="1" ht="26.25" customHeight="1" x14ac:dyDescent="0.15">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408</v>
      </c>
      <c r="AB112" s="814"/>
      <c r="AC112" s="814"/>
      <c r="AD112" s="814"/>
      <c r="AE112" s="815"/>
      <c r="AF112" s="816" t="s">
        <v>408</v>
      </c>
      <c r="AG112" s="814"/>
      <c r="AH112" s="814"/>
      <c r="AI112" s="814"/>
      <c r="AJ112" s="815"/>
      <c r="AK112" s="816" t="s">
        <v>408</v>
      </c>
      <c r="AL112" s="814"/>
      <c r="AM112" s="814"/>
      <c r="AN112" s="814"/>
      <c r="AO112" s="815"/>
      <c r="AP112" s="784" t="s">
        <v>408</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3989954</v>
      </c>
      <c r="BR112" s="801"/>
      <c r="BS112" s="801"/>
      <c r="BT112" s="801"/>
      <c r="BU112" s="801"/>
      <c r="BV112" s="801">
        <v>3799763</v>
      </c>
      <c r="BW112" s="801"/>
      <c r="BX112" s="801"/>
      <c r="BY112" s="801"/>
      <c r="BZ112" s="801"/>
      <c r="CA112" s="801">
        <v>3710744</v>
      </c>
      <c r="CB112" s="801"/>
      <c r="CC112" s="801"/>
      <c r="CD112" s="801"/>
      <c r="CE112" s="801"/>
      <c r="CF112" s="878">
        <v>51.6</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408</v>
      </c>
      <c r="DH112" s="801"/>
      <c r="DI112" s="801"/>
      <c r="DJ112" s="801"/>
      <c r="DK112" s="801"/>
      <c r="DL112" s="801" t="s">
        <v>408</v>
      </c>
      <c r="DM112" s="801"/>
      <c r="DN112" s="801"/>
      <c r="DO112" s="801"/>
      <c r="DP112" s="801"/>
      <c r="DQ112" s="801" t="s">
        <v>408</v>
      </c>
      <c r="DR112" s="801"/>
      <c r="DS112" s="801"/>
      <c r="DT112" s="801"/>
      <c r="DU112" s="801"/>
      <c r="DV112" s="853" t="s">
        <v>408</v>
      </c>
      <c r="DW112" s="853"/>
      <c r="DX112" s="853"/>
      <c r="DY112" s="853"/>
      <c r="DZ112" s="854"/>
    </row>
    <row r="113" spans="1:130" s="197" customFormat="1" ht="26.25" customHeight="1" x14ac:dyDescent="0.15">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326541</v>
      </c>
      <c r="AB113" s="939"/>
      <c r="AC113" s="939"/>
      <c r="AD113" s="939"/>
      <c r="AE113" s="940"/>
      <c r="AF113" s="941">
        <v>336794</v>
      </c>
      <c r="AG113" s="939"/>
      <c r="AH113" s="939"/>
      <c r="AI113" s="939"/>
      <c r="AJ113" s="940"/>
      <c r="AK113" s="941">
        <v>365128</v>
      </c>
      <c r="AL113" s="939"/>
      <c r="AM113" s="939"/>
      <c r="AN113" s="939"/>
      <c r="AO113" s="940"/>
      <c r="AP113" s="942">
        <v>5.0999999999999996</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607637</v>
      </c>
      <c r="BR113" s="801"/>
      <c r="BS113" s="801"/>
      <c r="BT113" s="801"/>
      <c r="BU113" s="801"/>
      <c r="BV113" s="801">
        <v>591487</v>
      </c>
      <c r="BW113" s="801"/>
      <c r="BX113" s="801"/>
      <c r="BY113" s="801"/>
      <c r="BZ113" s="801"/>
      <c r="CA113" s="801">
        <v>520892</v>
      </c>
      <c r="CB113" s="801"/>
      <c r="CC113" s="801"/>
      <c r="CD113" s="801"/>
      <c r="CE113" s="801"/>
      <c r="CF113" s="878">
        <v>7.2</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408</v>
      </c>
      <c r="DH113" s="814"/>
      <c r="DI113" s="814"/>
      <c r="DJ113" s="814"/>
      <c r="DK113" s="815"/>
      <c r="DL113" s="816" t="s">
        <v>408</v>
      </c>
      <c r="DM113" s="814"/>
      <c r="DN113" s="814"/>
      <c r="DO113" s="814"/>
      <c r="DP113" s="815"/>
      <c r="DQ113" s="816" t="s">
        <v>408</v>
      </c>
      <c r="DR113" s="814"/>
      <c r="DS113" s="814"/>
      <c r="DT113" s="814"/>
      <c r="DU113" s="815"/>
      <c r="DV113" s="784" t="s">
        <v>408</v>
      </c>
      <c r="DW113" s="785"/>
      <c r="DX113" s="785"/>
      <c r="DY113" s="785"/>
      <c r="DZ113" s="786"/>
    </row>
    <row r="114" spans="1:130" s="197" customFormat="1" ht="26.25" customHeight="1" x14ac:dyDescent="0.15">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139621</v>
      </c>
      <c r="AB114" s="814"/>
      <c r="AC114" s="814"/>
      <c r="AD114" s="814"/>
      <c r="AE114" s="815"/>
      <c r="AF114" s="816">
        <v>145480</v>
      </c>
      <c r="AG114" s="814"/>
      <c r="AH114" s="814"/>
      <c r="AI114" s="814"/>
      <c r="AJ114" s="815"/>
      <c r="AK114" s="816">
        <v>146819</v>
      </c>
      <c r="AL114" s="814"/>
      <c r="AM114" s="814"/>
      <c r="AN114" s="814"/>
      <c r="AO114" s="815"/>
      <c r="AP114" s="784">
        <v>2</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2981861</v>
      </c>
      <c r="BR114" s="801"/>
      <c r="BS114" s="801"/>
      <c r="BT114" s="801"/>
      <c r="BU114" s="801"/>
      <c r="BV114" s="801">
        <v>2752829</v>
      </c>
      <c r="BW114" s="801"/>
      <c r="BX114" s="801"/>
      <c r="BY114" s="801"/>
      <c r="BZ114" s="801"/>
      <c r="CA114" s="801">
        <v>2742062</v>
      </c>
      <c r="CB114" s="801"/>
      <c r="CC114" s="801"/>
      <c r="CD114" s="801"/>
      <c r="CE114" s="801"/>
      <c r="CF114" s="878">
        <v>38.1</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408</v>
      </c>
      <c r="DH114" s="814"/>
      <c r="DI114" s="814"/>
      <c r="DJ114" s="814"/>
      <c r="DK114" s="815"/>
      <c r="DL114" s="816" t="s">
        <v>408</v>
      </c>
      <c r="DM114" s="814"/>
      <c r="DN114" s="814"/>
      <c r="DO114" s="814"/>
      <c r="DP114" s="815"/>
      <c r="DQ114" s="816" t="s">
        <v>408</v>
      </c>
      <c r="DR114" s="814"/>
      <c r="DS114" s="814"/>
      <c r="DT114" s="814"/>
      <c r="DU114" s="815"/>
      <c r="DV114" s="784" t="s">
        <v>408</v>
      </c>
      <c r="DW114" s="785"/>
      <c r="DX114" s="785"/>
      <c r="DY114" s="785"/>
      <c r="DZ114" s="786"/>
    </row>
    <row r="115" spans="1:130" s="197" customFormat="1" ht="26.25" customHeight="1" x14ac:dyDescent="0.15">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93465</v>
      </c>
      <c r="AB115" s="939"/>
      <c r="AC115" s="939"/>
      <c r="AD115" s="939"/>
      <c r="AE115" s="940"/>
      <c r="AF115" s="941">
        <v>74123</v>
      </c>
      <c r="AG115" s="939"/>
      <c r="AH115" s="939"/>
      <c r="AI115" s="939"/>
      <c r="AJ115" s="940"/>
      <c r="AK115" s="941">
        <v>49783</v>
      </c>
      <c r="AL115" s="939"/>
      <c r="AM115" s="939"/>
      <c r="AN115" s="939"/>
      <c r="AO115" s="940"/>
      <c r="AP115" s="942">
        <v>0.7</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v>16495</v>
      </c>
      <c r="BR115" s="801"/>
      <c r="BS115" s="801"/>
      <c r="BT115" s="801"/>
      <c r="BU115" s="801"/>
      <c r="BV115" s="801">
        <v>14990</v>
      </c>
      <c r="BW115" s="801"/>
      <c r="BX115" s="801"/>
      <c r="BY115" s="801"/>
      <c r="BZ115" s="801"/>
      <c r="CA115" s="801">
        <v>14767</v>
      </c>
      <c r="CB115" s="801"/>
      <c r="CC115" s="801"/>
      <c r="CD115" s="801"/>
      <c r="CE115" s="801"/>
      <c r="CF115" s="878">
        <v>0.2</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408</v>
      </c>
      <c r="DH115" s="814"/>
      <c r="DI115" s="814"/>
      <c r="DJ115" s="814"/>
      <c r="DK115" s="815"/>
      <c r="DL115" s="816" t="s">
        <v>408</v>
      </c>
      <c r="DM115" s="814"/>
      <c r="DN115" s="814"/>
      <c r="DO115" s="814"/>
      <c r="DP115" s="815"/>
      <c r="DQ115" s="816" t="s">
        <v>408</v>
      </c>
      <c r="DR115" s="814"/>
      <c r="DS115" s="814"/>
      <c r="DT115" s="814"/>
      <c r="DU115" s="815"/>
      <c r="DV115" s="784" t="s">
        <v>408</v>
      </c>
      <c r="DW115" s="785"/>
      <c r="DX115" s="785"/>
      <c r="DY115" s="785"/>
      <c r="DZ115" s="786"/>
    </row>
    <row r="116" spans="1:130" s="197" customFormat="1" ht="26.25" customHeight="1" x14ac:dyDescent="0.15">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408</v>
      </c>
      <c r="AB116" s="814"/>
      <c r="AC116" s="814"/>
      <c r="AD116" s="814"/>
      <c r="AE116" s="815"/>
      <c r="AF116" s="816" t="s">
        <v>408</v>
      </c>
      <c r="AG116" s="814"/>
      <c r="AH116" s="814"/>
      <c r="AI116" s="814"/>
      <c r="AJ116" s="815"/>
      <c r="AK116" s="816" t="s">
        <v>408</v>
      </c>
      <c r="AL116" s="814"/>
      <c r="AM116" s="814"/>
      <c r="AN116" s="814"/>
      <c r="AO116" s="815"/>
      <c r="AP116" s="784" t="s">
        <v>408</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408</v>
      </c>
      <c r="BR116" s="801"/>
      <c r="BS116" s="801"/>
      <c r="BT116" s="801"/>
      <c r="BU116" s="801"/>
      <c r="BV116" s="801" t="s">
        <v>408</v>
      </c>
      <c r="BW116" s="801"/>
      <c r="BX116" s="801"/>
      <c r="BY116" s="801"/>
      <c r="BZ116" s="801"/>
      <c r="CA116" s="801" t="s">
        <v>408</v>
      </c>
      <c r="CB116" s="801"/>
      <c r="CC116" s="801"/>
      <c r="CD116" s="801"/>
      <c r="CE116" s="801"/>
      <c r="CF116" s="878" t="s">
        <v>408</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8554</v>
      </c>
      <c r="DH116" s="814"/>
      <c r="DI116" s="814"/>
      <c r="DJ116" s="814"/>
      <c r="DK116" s="815"/>
      <c r="DL116" s="816">
        <v>3250</v>
      </c>
      <c r="DM116" s="814"/>
      <c r="DN116" s="814"/>
      <c r="DO116" s="814"/>
      <c r="DP116" s="815"/>
      <c r="DQ116" s="816" t="s">
        <v>408</v>
      </c>
      <c r="DR116" s="814"/>
      <c r="DS116" s="814"/>
      <c r="DT116" s="814"/>
      <c r="DU116" s="815"/>
      <c r="DV116" s="784" t="s">
        <v>408</v>
      </c>
      <c r="DW116" s="785"/>
      <c r="DX116" s="785"/>
      <c r="DY116" s="785"/>
      <c r="DZ116" s="786"/>
    </row>
    <row r="117" spans="1:130" s="197" customFormat="1" ht="26.25" customHeight="1" x14ac:dyDescent="0.15">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1694847</v>
      </c>
      <c r="AB117" s="925"/>
      <c r="AC117" s="925"/>
      <c r="AD117" s="925"/>
      <c r="AE117" s="926"/>
      <c r="AF117" s="928">
        <v>1669122</v>
      </c>
      <c r="AG117" s="925"/>
      <c r="AH117" s="925"/>
      <c r="AI117" s="925"/>
      <c r="AJ117" s="926"/>
      <c r="AK117" s="928">
        <v>1633909</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282</v>
      </c>
      <c r="AG118" s="918"/>
      <c r="AH118" s="918"/>
      <c r="AI118" s="918"/>
      <c r="AJ118" s="919"/>
      <c r="AK118" s="920" t="s">
        <v>281</v>
      </c>
      <c r="AL118" s="918"/>
      <c r="AM118" s="918"/>
      <c r="AN118" s="918"/>
      <c r="AO118" s="919"/>
      <c r="AP118" s="921" t="s">
        <v>398</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428</v>
      </c>
      <c r="BP118" s="868"/>
      <c r="BQ118" s="887">
        <v>18818733</v>
      </c>
      <c r="BR118" s="888"/>
      <c r="BS118" s="888"/>
      <c r="BT118" s="888"/>
      <c r="BU118" s="888"/>
      <c r="BV118" s="888">
        <v>19561773</v>
      </c>
      <c r="BW118" s="888"/>
      <c r="BX118" s="888"/>
      <c r="BY118" s="888"/>
      <c r="BZ118" s="888"/>
      <c r="CA118" s="888">
        <v>19402677</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2787266</v>
      </c>
      <c r="BR119" s="830"/>
      <c r="BS119" s="830"/>
      <c r="BT119" s="830"/>
      <c r="BU119" s="830"/>
      <c r="BV119" s="830">
        <v>3143060</v>
      </c>
      <c r="BW119" s="830"/>
      <c r="BX119" s="830"/>
      <c r="BY119" s="830"/>
      <c r="BZ119" s="830"/>
      <c r="CA119" s="830">
        <v>3592143</v>
      </c>
      <c r="CB119" s="830"/>
      <c r="CC119" s="830"/>
      <c r="CD119" s="830"/>
      <c r="CE119" s="830"/>
      <c r="CF119" s="891">
        <v>49.9</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169432</v>
      </c>
      <c r="DH119" s="747"/>
      <c r="DI119" s="747"/>
      <c r="DJ119" s="747"/>
      <c r="DK119" s="748"/>
      <c r="DL119" s="749">
        <v>126909</v>
      </c>
      <c r="DM119" s="747"/>
      <c r="DN119" s="747"/>
      <c r="DO119" s="747"/>
      <c r="DP119" s="748"/>
      <c r="DQ119" s="749">
        <v>186841</v>
      </c>
      <c r="DR119" s="747"/>
      <c r="DS119" s="747"/>
      <c r="DT119" s="747"/>
      <c r="DU119" s="748"/>
      <c r="DV119" s="837">
        <v>2.6</v>
      </c>
      <c r="DW119" s="838"/>
      <c r="DX119" s="838"/>
      <c r="DY119" s="838"/>
      <c r="DZ119" s="839"/>
    </row>
    <row r="120" spans="1:130" s="197" customFormat="1" ht="26.25" customHeight="1" x14ac:dyDescent="0.15">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1901191</v>
      </c>
      <c r="BR120" s="801"/>
      <c r="BS120" s="801"/>
      <c r="BT120" s="801"/>
      <c r="BU120" s="801"/>
      <c r="BV120" s="801">
        <v>2085396</v>
      </c>
      <c r="BW120" s="801"/>
      <c r="BX120" s="801"/>
      <c r="BY120" s="801"/>
      <c r="BZ120" s="801"/>
      <c r="CA120" s="801">
        <v>2050796</v>
      </c>
      <c r="CB120" s="801"/>
      <c r="CC120" s="801"/>
      <c r="CD120" s="801"/>
      <c r="CE120" s="801"/>
      <c r="CF120" s="878">
        <v>28.5</v>
      </c>
      <c r="CG120" s="879"/>
      <c r="CH120" s="879"/>
      <c r="CI120" s="879"/>
      <c r="CJ120" s="879"/>
      <c r="CK120" s="880" t="s">
        <v>434</v>
      </c>
      <c r="CL120" s="840"/>
      <c r="CM120" s="840"/>
      <c r="CN120" s="840"/>
      <c r="CO120" s="841"/>
      <c r="CP120" s="884" t="s">
        <v>382</v>
      </c>
      <c r="CQ120" s="885"/>
      <c r="CR120" s="885"/>
      <c r="CS120" s="885"/>
      <c r="CT120" s="885"/>
      <c r="CU120" s="885"/>
      <c r="CV120" s="885"/>
      <c r="CW120" s="885"/>
      <c r="CX120" s="885"/>
      <c r="CY120" s="885"/>
      <c r="CZ120" s="885"/>
      <c r="DA120" s="885"/>
      <c r="DB120" s="885"/>
      <c r="DC120" s="885"/>
      <c r="DD120" s="885"/>
      <c r="DE120" s="885"/>
      <c r="DF120" s="886"/>
      <c r="DG120" s="829">
        <v>3174370</v>
      </c>
      <c r="DH120" s="830"/>
      <c r="DI120" s="830"/>
      <c r="DJ120" s="830"/>
      <c r="DK120" s="830"/>
      <c r="DL120" s="830">
        <v>3063869</v>
      </c>
      <c r="DM120" s="830"/>
      <c r="DN120" s="830"/>
      <c r="DO120" s="830"/>
      <c r="DP120" s="830"/>
      <c r="DQ120" s="830">
        <v>3033416</v>
      </c>
      <c r="DR120" s="830"/>
      <c r="DS120" s="830"/>
      <c r="DT120" s="830"/>
      <c r="DU120" s="830"/>
      <c r="DV120" s="831">
        <v>42.2</v>
      </c>
      <c r="DW120" s="831"/>
      <c r="DX120" s="831"/>
      <c r="DY120" s="831"/>
      <c r="DZ120" s="832"/>
    </row>
    <row r="121" spans="1:130" s="197" customFormat="1" ht="26.25" customHeight="1" x14ac:dyDescent="0.15">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9751228</v>
      </c>
      <c r="BR121" s="888"/>
      <c r="BS121" s="888"/>
      <c r="BT121" s="888"/>
      <c r="BU121" s="888"/>
      <c r="BV121" s="888">
        <v>10502281</v>
      </c>
      <c r="BW121" s="888"/>
      <c r="BX121" s="888"/>
      <c r="BY121" s="888"/>
      <c r="BZ121" s="888"/>
      <c r="CA121" s="888">
        <v>10440510</v>
      </c>
      <c r="CB121" s="888"/>
      <c r="CC121" s="888"/>
      <c r="CD121" s="888"/>
      <c r="CE121" s="888"/>
      <c r="CF121" s="889">
        <v>145.19999999999999</v>
      </c>
      <c r="CG121" s="890"/>
      <c r="CH121" s="890"/>
      <c r="CI121" s="890"/>
      <c r="CJ121" s="890"/>
      <c r="CK121" s="881"/>
      <c r="CL121" s="842"/>
      <c r="CM121" s="842"/>
      <c r="CN121" s="842"/>
      <c r="CO121" s="843"/>
      <c r="CP121" s="858" t="s">
        <v>379</v>
      </c>
      <c r="CQ121" s="859"/>
      <c r="CR121" s="859"/>
      <c r="CS121" s="859"/>
      <c r="CT121" s="859"/>
      <c r="CU121" s="859"/>
      <c r="CV121" s="859"/>
      <c r="CW121" s="859"/>
      <c r="CX121" s="859"/>
      <c r="CY121" s="859"/>
      <c r="CZ121" s="859"/>
      <c r="DA121" s="859"/>
      <c r="DB121" s="859"/>
      <c r="DC121" s="859"/>
      <c r="DD121" s="859"/>
      <c r="DE121" s="859"/>
      <c r="DF121" s="860"/>
      <c r="DG121" s="800">
        <v>354336</v>
      </c>
      <c r="DH121" s="801"/>
      <c r="DI121" s="801"/>
      <c r="DJ121" s="801"/>
      <c r="DK121" s="801"/>
      <c r="DL121" s="801">
        <v>332410</v>
      </c>
      <c r="DM121" s="801"/>
      <c r="DN121" s="801"/>
      <c r="DO121" s="801"/>
      <c r="DP121" s="801"/>
      <c r="DQ121" s="801">
        <v>330601</v>
      </c>
      <c r="DR121" s="801"/>
      <c r="DS121" s="801"/>
      <c r="DT121" s="801"/>
      <c r="DU121" s="801"/>
      <c r="DV121" s="853">
        <v>4.5999999999999996</v>
      </c>
      <c r="DW121" s="853"/>
      <c r="DX121" s="853"/>
      <c r="DY121" s="853"/>
      <c r="DZ121" s="854"/>
    </row>
    <row r="122" spans="1:130" s="197" customFormat="1" ht="26.25" customHeight="1" x14ac:dyDescent="0.15">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437</v>
      </c>
      <c r="BP122" s="868"/>
      <c r="BQ122" s="869">
        <v>14439685</v>
      </c>
      <c r="BR122" s="870"/>
      <c r="BS122" s="870"/>
      <c r="BT122" s="870"/>
      <c r="BU122" s="870"/>
      <c r="BV122" s="870">
        <v>15730737</v>
      </c>
      <c r="BW122" s="870"/>
      <c r="BX122" s="870"/>
      <c r="BY122" s="870"/>
      <c r="BZ122" s="870"/>
      <c r="CA122" s="870">
        <v>16083449</v>
      </c>
      <c r="CB122" s="870"/>
      <c r="CC122" s="870"/>
      <c r="CD122" s="870"/>
      <c r="CE122" s="870"/>
      <c r="CF122" s="773"/>
      <c r="CG122" s="774"/>
      <c r="CH122" s="774"/>
      <c r="CI122" s="774"/>
      <c r="CJ122" s="871"/>
      <c r="CK122" s="881"/>
      <c r="CL122" s="842"/>
      <c r="CM122" s="842"/>
      <c r="CN122" s="842"/>
      <c r="CO122" s="843"/>
      <c r="CP122" s="858" t="s">
        <v>438</v>
      </c>
      <c r="CQ122" s="859"/>
      <c r="CR122" s="859"/>
      <c r="CS122" s="859"/>
      <c r="CT122" s="859"/>
      <c r="CU122" s="859"/>
      <c r="CV122" s="859"/>
      <c r="CW122" s="859"/>
      <c r="CX122" s="859"/>
      <c r="CY122" s="859"/>
      <c r="CZ122" s="859"/>
      <c r="DA122" s="859"/>
      <c r="DB122" s="859"/>
      <c r="DC122" s="859"/>
      <c r="DD122" s="859"/>
      <c r="DE122" s="859"/>
      <c r="DF122" s="860"/>
      <c r="DG122" s="800">
        <v>402466</v>
      </c>
      <c r="DH122" s="801"/>
      <c r="DI122" s="801"/>
      <c r="DJ122" s="801"/>
      <c r="DK122" s="801"/>
      <c r="DL122" s="801">
        <v>348134</v>
      </c>
      <c r="DM122" s="801"/>
      <c r="DN122" s="801"/>
      <c r="DO122" s="801"/>
      <c r="DP122" s="801"/>
      <c r="DQ122" s="801">
        <v>299816</v>
      </c>
      <c r="DR122" s="801"/>
      <c r="DS122" s="801"/>
      <c r="DT122" s="801"/>
      <c r="DU122" s="801"/>
      <c r="DV122" s="853">
        <v>4.2</v>
      </c>
      <c r="DW122" s="853"/>
      <c r="DX122" s="853"/>
      <c r="DY122" s="853"/>
      <c r="DZ122" s="854"/>
    </row>
    <row r="123" spans="1:130" s="197" customFormat="1" ht="26.25" customHeight="1" thickBot="1" x14ac:dyDescent="0.2">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5319</v>
      </c>
      <c r="AB123" s="814"/>
      <c r="AC123" s="814"/>
      <c r="AD123" s="814"/>
      <c r="AE123" s="815"/>
      <c r="AF123" s="816">
        <v>3250</v>
      </c>
      <c r="AG123" s="814"/>
      <c r="AH123" s="814"/>
      <c r="AI123" s="814"/>
      <c r="AJ123" s="815"/>
      <c r="AK123" s="816" t="s">
        <v>439</v>
      </c>
      <c r="AL123" s="814"/>
      <c r="AM123" s="814"/>
      <c r="AN123" s="814"/>
      <c r="AO123" s="815"/>
      <c r="AP123" s="784" t="s">
        <v>439</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61.7</v>
      </c>
      <c r="BR123" s="862"/>
      <c r="BS123" s="862"/>
      <c r="BT123" s="862"/>
      <c r="BU123" s="862"/>
      <c r="BV123" s="862">
        <v>54.6</v>
      </c>
      <c r="BW123" s="862"/>
      <c r="BX123" s="862"/>
      <c r="BY123" s="862"/>
      <c r="BZ123" s="862"/>
      <c r="CA123" s="862">
        <v>46.1</v>
      </c>
      <c r="CB123" s="862"/>
      <c r="CC123" s="862"/>
      <c r="CD123" s="862"/>
      <c r="CE123" s="862"/>
      <c r="CF123" s="760"/>
      <c r="CG123" s="761"/>
      <c r="CH123" s="761"/>
      <c r="CI123" s="761"/>
      <c r="CJ123" s="863"/>
      <c r="CK123" s="881"/>
      <c r="CL123" s="842"/>
      <c r="CM123" s="842"/>
      <c r="CN123" s="842"/>
      <c r="CO123" s="843"/>
      <c r="CP123" s="858" t="s">
        <v>441</v>
      </c>
      <c r="CQ123" s="859"/>
      <c r="CR123" s="859"/>
      <c r="CS123" s="859"/>
      <c r="CT123" s="859"/>
      <c r="CU123" s="859"/>
      <c r="CV123" s="859"/>
      <c r="CW123" s="859"/>
      <c r="CX123" s="859"/>
      <c r="CY123" s="859"/>
      <c r="CZ123" s="859"/>
      <c r="DA123" s="859"/>
      <c r="DB123" s="859"/>
      <c r="DC123" s="859"/>
      <c r="DD123" s="859"/>
      <c r="DE123" s="859"/>
      <c r="DF123" s="860"/>
      <c r="DG123" s="813">
        <v>58782</v>
      </c>
      <c r="DH123" s="814"/>
      <c r="DI123" s="814"/>
      <c r="DJ123" s="814"/>
      <c r="DK123" s="815"/>
      <c r="DL123" s="816">
        <v>55350</v>
      </c>
      <c r="DM123" s="814"/>
      <c r="DN123" s="814"/>
      <c r="DO123" s="814"/>
      <c r="DP123" s="815"/>
      <c r="DQ123" s="816">
        <v>46911</v>
      </c>
      <c r="DR123" s="814"/>
      <c r="DS123" s="814"/>
      <c r="DT123" s="814"/>
      <c r="DU123" s="815"/>
      <c r="DV123" s="784">
        <v>0.7</v>
      </c>
      <c r="DW123" s="785"/>
      <c r="DX123" s="785"/>
      <c r="DY123" s="785"/>
      <c r="DZ123" s="786"/>
    </row>
    <row r="124" spans="1:130" s="197" customFormat="1" ht="26.25" customHeight="1" x14ac:dyDescent="0.15">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439</v>
      </c>
      <c r="AB124" s="814"/>
      <c r="AC124" s="814"/>
      <c r="AD124" s="814"/>
      <c r="AE124" s="815"/>
      <c r="AF124" s="816" t="s">
        <v>439</v>
      </c>
      <c r="AG124" s="814"/>
      <c r="AH124" s="814"/>
      <c r="AI124" s="814"/>
      <c r="AJ124" s="815"/>
      <c r="AK124" s="816" t="s">
        <v>439</v>
      </c>
      <c r="AL124" s="814"/>
      <c r="AM124" s="814"/>
      <c r="AN124" s="814"/>
      <c r="AO124" s="815"/>
      <c r="AP124" s="784" t="s">
        <v>439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439</v>
      </c>
      <c r="DH124" s="747"/>
      <c r="DI124" s="747"/>
      <c r="DJ124" s="747"/>
      <c r="DK124" s="748"/>
      <c r="DL124" s="749" t="s">
        <v>439</v>
      </c>
      <c r="DM124" s="747"/>
      <c r="DN124" s="747"/>
      <c r="DO124" s="747"/>
      <c r="DP124" s="748"/>
      <c r="DQ124" s="749" t="s">
        <v>439</v>
      </c>
      <c r="DR124" s="747"/>
      <c r="DS124" s="747"/>
      <c r="DT124" s="747"/>
      <c r="DU124" s="748"/>
      <c r="DV124" s="837" t="s">
        <v>439</v>
      </c>
      <c r="DW124" s="838"/>
      <c r="DX124" s="838"/>
      <c r="DY124" s="838"/>
      <c r="DZ124" s="839"/>
    </row>
    <row r="125" spans="1:130" s="197" customFormat="1" ht="26.25" customHeight="1" thickBot="1" x14ac:dyDescent="0.2">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439</v>
      </c>
      <c r="AB125" s="814"/>
      <c r="AC125" s="814"/>
      <c r="AD125" s="814"/>
      <c r="AE125" s="815"/>
      <c r="AF125" s="816" t="s">
        <v>439</v>
      </c>
      <c r="AG125" s="814"/>
      <c r="AH125" s="814"/>
      <c r="AI125" s="814"/>
      <c r="AJ125" s="815"/>
      <c r="AK125" s="816" t="s">
        <v>439</v>
      </c>
      <c r="AL125" s="814"/>
      <c r="AM125" s="814"/>
      <c r="AN125" s="814"/>
      <c r="AO125" s="815"/>
      <c r="AP125" s="784" t="s">
        <v>439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439</v>
      </c>
      <c r="DH125" s="830"/>
      <c r="DI125" s="830"/>
      <c r="DJ125" s="830"/>
      <c r="DK125" s="830"/>
      <c r="DL125" s="830" t="s">
        <v>439</v>
      </c>
      <c r="DM125" s="830"/>
      <c r="DN125" s="830"/>
      <c r="DO125" s="830"/>
      <c r="DP125" s="830"/>
      <c r="DQ125" s="830" t="s">
        <v>439</v>
      </c>
      <c r="DR125" s="830"/>
      <c r="DS125" s="830"/>
      <c r="DT125" s="830"/>
      <c r="DU125" s="830"/>
      <c r="DV125" s="831" t="s">
        <v>439</v>
      </c>
      <c r="DW125" s="831"/>
      <c r="DX125" s="831"/>
      <c r="DY125" s="831"/>
      <c r="DZ125" s="832"/>
    </row>
    <row r="126" spans="1:130" s="197" customFormat="1" ht="26.25" customHeight="1" x14ac:dyDescent="0.15">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77185</v>
      </c>
      <c r="AB126" s="814"/>
      <c r="AC126" s="814"/>
      <c r="AD126" s="814"/>
      <c r="AE126" s="815"/>
      <c r="AF126" s="816">
        <v>59394</v>
      </c>
      <c r="AG126" s="814"/>
      <c r="AH126" s="814"/>
      <c r="AI126" s="814"/>
      <c r="AJ126" s="815"/>
      <c r="AK126" s="816">
        <v>49783</v>
      </c>
      <c r="AL126" s="814"/>
      <c r="AM126" s="814"/>
      <c r="AN126" s="814"/>
      <c r="AO126" s="815"/>
      <c r="AP126" s="784">
        <v>0.7</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439</v>
      </c>
      <c r="DH126" s="801"/>
      <c r="DI126" s="801"/>
      <c r="DJ126" s="801"/>
      <c r="DK126" s="801"/>
      <c r="DL126" s="801" t="s">
        <v>439</v>
      </c>
      <c r="DM126" s="801"/>
      <c r="DN126" s="801"/>
      <c r="DO126" s="801"/>
      <c r="DP126" s="801"/>
      <c r="DQ126" s="801" t="s">
        <v>439</v>
      </c>
      <c r="DR126" s="801"/>
      <c r="DS126" s="801"/>
      <c r="DT126" s="801"/>
      <c r="DU126" s="801"/>
      <c r="DV126" s="853" t="s">
        <v>439</v>
      </c>
      <c r="DW126" s="853"/>
      <c r="DX126" s="853"/>
      <c r="DY126" s="853"/>
      <c r="DZ126" s="854"/>
    </row>
    <row r="127" spans="1:130" s="197" customFormat="1" ht="26.25" customHeight="1" thickBot="1" x14ac:dyDescent="0.2">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10961</v>
      </c>
      <c r="AB127" s="814"/>
      <c r="AC127" s="814"/>
      <c r="AD127" s="814"/>
      <c r="AE127" s="815"/>
      <c r="AF127" s="816">
        <v>11479</v>
      </c>
      <c r="AG127" s="814"/>
      <c r="AH127" s="814"/>
      <c r="AI127" s="814"/>
      <c r="AJ127" s="815"/>
      <c r="AK127" s="816" t="s">
        <v>439</v>
      </c>
      <c r="AL127" s="814"/>
      <c r="AM127" s="814"/>
      <c r="AN127" s="814"/>
      <c r="AO127" s="815"/>
      <c r="AP127" s="784" t="s">
        <v>439</v>
      </c>
      <c r="AQ127" s="785"/>
      <c r="AR127" s="785"/>
      <c r="AS127" s="785"/>
      <c r="AT127" s="786"/>
      <c r="AU127" s="233"/>
      <c r="AV127" s="233"/>
      <c r="AW127" s="233"/>
      <c r="AX127" s="787" t="s">
        <v>451</v>
      </c>
      <c r="AY127" s="788"/>
      <c r="AZ127" s="788"/>
      <c r="BA127" s="788"/>
      <c r="BB127" s="788"/>
      <c r="BC127" s="788"/>
      <c r="BD127" s="788"/>
      <c r="BE127" s="789"/>
      <c r="BF127" s="790" t="s">
        <v>439</v>
      </c>
      <c r="BG127" s="791"/>
      <c r="BH127" s="791"/>
      <c r="BI127" s="791"/>
      <c r="BJ127" s="791"/>
      <c r="BK127" s="791"/>
      <c r="BL127" s="792"/>
      <c r="BM127" s="790">
        <v>13.71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v>16495</v>
      </c>
      <c r="DH127" s="850"/>
      <c r="DI127" s="850"/>
      <c r="DJ127" s="850"/>
      <c r="DK127" s="850"/>
      <c r="DL127" s="850">
        <v>14990</v>
      </c>
      <c r="DM127" s="850"/>
      <c r="DN127" s="850"/>
      <c r="DO127" s="850"/>
      <c r="DP127" s="850"/>
      <c r="DQ127" s="850">
        <v>14767</v>
      </c>
      <c r="DR127" s="850"/>
      <c r="DS127" s="850"/>
      <c r="DT127" s="850"/>
      <c r="DU127" s="850"/>
      <c r="DV127" s="851">
        <v>0.2</v>
      </c>
      <c r="DW127" s="851"/>
      <c r="DX127" s="851"/>
      <c r="DY127" s="851"/>
      <c r="DZ127" s="852"/>
    </row>
    <row r="128" spans="1:130" s="197" customFormat="1" ht="26.25" customHeight="1" x14ac:dyDescent="0.15">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v>158751</v>
      </c>
      <c r="AB128" s="754"/>
      <c r="AC128" s="754"/>
      <c r="AD128" s="754"/>
      <c r="AE128" s="755"/>
      <c r="AF128" s="756">
        <v>158048</v>
      </c>
      <c r="AG128" s="754"/>
      <c r="AH128" s="754"/>
      <c r="AI128" s="754"/>
      <c r="AJ128" s="755"/>
      <c r="AK128" s="756">
        <v>160184</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456</v>
      </c>
      <c r="BG128" s="821"/>
      <c r="BH128" s="821"/>
      <c r="BI128" s="821"/>
      <c r="BJ128" s="821"/>
      <c r="BK128" s="821"/>
      <c r="BL128" s="822"/>
      <c r="BM128" s="820">
        <v>18.71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457</v>
      </c>
      <c r="X129" s="811"/>
      <c r="Y129" s="811"/>
      <c r="Z129" s="812"/>
      <c r="AA129" s="813">
        <v>8027743</v>
      </c>
      <c r="AB129" s="814"/>
      <c r="AC129" s="814"/>
      <c r="AD129" s="814"/>
      <c r="AE129" s="815"/>
      <c r="AF129" s="816">
        <v>7967464</v>
      </c>
      <c r="AG129" s="814"/>
      <c r="AH129" s="814"/>
      <c r="AI129" s="814"/>
      <c r="AJ129" s="815"/>
      <c r="AK129" s="816">
        <v>8149232</v>
      </c>
      <c r="AL129" s="814"/>
      <c r="AM129" s="814"/>
      <c r="AN129" s="814"/>
      <c r="AO129" s="815"/>
      <c r="AP129" s="817"/>
      <c r="AQ129" s="818"/>
      <c r="AR129" s="818"/>
      <c r="AS129" s="818"/>
      <c r="AT129" s="819"/>
      <c r="AU129" s="235"/>
      <c r="AV129" s="235"/>
      <c r="AW129" s="235"/>
      <c r="AX129" s="802" t="s">
        <v>458</v>
      </c>
      <c r="AY129" s="798"/>
      <c r="AZ129" s="798"/>
      <c r="BA129" s="798"/>
      <c r="BB129" s="798"/>
      <c r="BC129" s="798"/>
      <c r="BD129" s="798"/>
      <c r="BE129" s="799"/>
      <c r="BF129" s="803">
        <v>7.8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460</v>
      </c>
      <c r="X130" s="811"/>
      <c r="Y130" s="811"/>
      <c r="Z130" s="812"/>
      <c r="AA130" s="813">
        <v>935149</v>
      </c>
      <c r="AB130" s="814"/>
      <c r="AC130" s="814"/>
      <c r="AD130" s="814"/>
      <c r="AE130" s="815"/>
      <c r="AF130" s="816">
        <v>961622</v>
      </c>
      <c r="AG130" s="814"/>
      <c r="AH130" s="814"/>
      <c r="AI130" s="814"/>
      <c r="AJ130" s="815"/>
      <c r="AK130" s="816">
        <v>957637</v>
      </c>
      <c r="AL130" s="814"/>
      <c r="AM130" s="814"/>
      <c r="AN130" s="814"/>
      <c r="AO130" s="815"/>
      <c r="AP130" s="817"/>
      <c r="AQ130" s="818"/>
      <c r="AR130" s="818"/>
      <c r="AS130" s="818"/>
      <c r="AT130" s="819"/>
      <c r="AU130" s="235"/>
      <c r="AV130" s="235"/>
      <c r="AW130" s="235"/>
      <c r="AX130" s="781" t="s">
        <v>461</v>
      </c>
      <c r="AY130" s="782"/>
      <c r="AZ130" s="782"/>
      <c r="BA130" s="782"/>
      <c r="BB130" s="782"/>
      <c r="BC130" s="782"/>
      <c r="BD130" s="782"/>
      <c r="BE130" s="783"/>
      <c r="BF130" s="735">
        <v>46.1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462</v>
      </c>
      <c r="X131" s="744"/>
      <c r="Y131" s="744"/>
      <c r="Z131" s="745"/>
      <c r="AA131" s="746">
        <v>7092594</v>
      </c>
      <c r="AB131" s="747"/>
      <c r="AC131" s="747"/>
      <c r="AD131" s="747"/>
      <c r="AE131" s="748"/>
      <c r="AF131" s="749">
        <v>7005842</v>
      </c>
      <c r="AG131" s="747"/>
      <c r="AH131" s="747"/>
      <c r="AI131" s="747"/>
      <c r="AJ131" s="748"/>
      <c r="AK131" s="749">
        <v>7191595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464</v>
      </c>
      <c r="W132" s="767"/>
      <c r="X132" s="767"/>
      <c r="Y132" s="767"/>
      <c r="Z132" s="768"/>
      <c r="AA132" s="769">
        <v>8.4728803030000002</v>
      </c>
      <c r="AB132" s="770"/>
      <c r="AC132" s="770"/>
      <c r="AD132" s="770"/>
      <c r="AE132" s="771"/>
      <c r="AF132" s="772">
        <v>7.8427689349999996</v>
      </c>
      <c r="AG132" s="770"/>
      <c r="AH132" s="770"/>
      <c r="AI132" s="770"/>
      <c r="AJ132" s="771"/>
      <c r="AK132" s="772">
        <v>7.1762661830000001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465</v>
      </c>
      <c r="W133" s="776"/>
      <c r="X133" s="776"/>
      <c r="Y133" s="776"/>
      <c r="Z133" s="777"/>
      <c r="AA133" s="778">
        <v>8.9</v>
      </c>
      <c r="AB133" s="779"/>
      <c r="AC133" s="779"/>
      <c r="AD133" s="779"/>
      <c r="AE133" s="780"/>
      <c r="AF133" s="778">
        <v>8.3000000000000007</v>
      </c>
      <c r="AG133" s="779"/>
      <c r="AH133" s="779"/>
      <c r="AI133" s="779"/>
      <c r="AJ133" s="780"/>
      <c r="AK133" s="778">
        <v>7.8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49" t="s">
        <v>468</v>
      </c>
      <c r="L7" s="254"/>
      <c r="M7" s="255" t="s">
        <v>469</v>
      </c>
      <c r="N7" s="256"/>
    </row>
    <row r="8" spans="1:16" x14ac:dyDescent="0.15">
      <c r="A8" s="248"/>
      <c r="B8" s="244"/>
      <c r="C8" s="244"/>
      <c r="D8" s="244"/>
      <c r="E8" s="244"/>
      <c r="F8" s="244"/>
      <c r="G8" s="257"/>
      <c r="H8" s="258"/>
      <c r="I8" s="258"/>
      <c r="J8" s="259"/>
      <c r="K8" s="1150"/>
      <c r="L8" s="260" t="s">
        <v>470</v>
      </c>
      <c r="M8" s="261" t="s">
        <v>471</v>
      </c>
      <c r="N8" s="262" t="s">
        <v>472</v>
      </c>
    </row>
    <row r="9" spans="1:16" x14ac:dyDescent="0.15">
      <c r="A9" s="248"/>
      <c r="B9" s="244"/>
      <c r="C9" s="244"/>
      <c r="D9" s="244"/>
      <c r="E9" s="244"/>
      <c r="F9" s="244"/>
      <c r="G9" s="1163" t="s">
        <v>473</v>
      </c>
      <c r="H9" s="1164"/>
      <c r="I9" s="1164"/>
      <c r="J9" s="1165"/>
      <c r="K9" s="263">
        <v>2315576</v>
      </c>
      <c r="L9" s="264">
        <v>100787</v>
      </c>
      <c r="M9" s="265">
        <v>88578</v>
      </c>
      <c r="N9" s="266">
        <v>13.8</v>
      </c>
    </row>
    <row r="10" spans="1:16" x14ac:dyDescent="0.15">
      <c r="A10" s="248"/>
      <c r="B10" s="244"/>
      <c r="C10" s="244"/>
      <c r="D10" s="244"/>
      <c r="E10" s="244"/>
      <c r="F10" s="244"/>
      <c r="G10" s="1163" t="s">
        <v>474</v>
      </c>
      <c r="H10" s="1164"/>
      <c r="I10" s="1164"/>
      <c r="J10" s="1165"/>
      <c r="K10" s="267">
        <v>134440</v>
      </c>
      <c r="L10" s="268">
        <v>5852</v>
      </c>
      <c r="M10" s="269">
        <v>7040</v>
      </c>
      <c r="N10" s="270">
        <v>-16.899999999999999</v>
      </c>
    </row>
    <row r="11" spans="1:16" ht="13.5" customHeight="1" x14ac:dyDescent="0.15">
      <c r="A11" s="248"/>
      <c r="B11" s="244"/>
      <c r="C11" s="244"/>
      <c r="D11" s="244"/>
      <c r="E11" s="244"/>
      <c r="F11" s="244"/>
      <c r="G11" s="1163" t="s">
        <v>475</v>
      </c>
      <c r="H11" s="1164"/>
      <c r="I11" s="1164"/>
      <c r="J11" s="1165"/>
      <c r="K11" s="267">
        <v>442705</v>
      </c>
      <c r="L11" s="268">
        <v>19269</v>
      </c>
      <c r="M11" s="269">
        <v>8852</v>
      </c>
      <c r="N11" s="270">
        <v>117.7</v>
      </c>
    </row>
    <row r="12" spans="1:16" ht="13.5" customHeight="1" x14ac:dyDescent="0.15">
      <c r="A12" s="248"/>
      <c r="B12" s="244"/>
      <c r="C12" s="244"/>
      <c r="D12" s="244"/>
      <c r="E12" s="244"/>
      <c r="F12" s="244"/>
      <c r="G12" s="1163" t="s">
        <v>476</v>
      </c>
      <c r="H12" s="1164"/>
      <c r="I12" s="1164"/>
      <c r="J12" s="1165"/>
      <c r="K12" s="267" t="s">
        <v>477</v>
      </c>
      <c r="L12" s="268" t="s">
        <v>477</v>
      </c>
      <c r="M12" s="269">
        <v>853</v>
      </c>
      <c r="N12" s="270" t="s">
        <v>477</v>
      </c>
    </row>
    <row r="13" spans="1:16" ht="13.5" customHeight="1" x14ac:dyDescent="0.15">
      <c r="A13" s="248"/>
      <c r="B13" s="244"/>
      <c r="C13" s="244"/>
      <c r="D13" s="244"/>
      <c r="E13" s="244"/>
      <c r="F13" s="244"/>
      <c r="G13" s="1163" t="s">
        <v>478</v>
      </c>
      <c r="H13" s="1164"/>
      <c r="I13" s="1164"/>
      <c r="J13" s="1165"/>
      <c r="K13" s="267" t="s">
        <v>477</v>
      </c>
      <c r="L13" s="268" t="s">
        <v>477</v>
      </c>
      <c r="M13" s="269">
        <v>12</v>
      </c>
      <c r="N13" s="270" t="s">
        <v>477</v>
      </c>
    </row>
    <row r="14" spans="1:16" ht="13.5" customHeight="1" x14ac:dyDescent="0.15">
      <c r="A14" s="248"/>
      <c r="B14" s="244"/>
      <c r="C14" s="244"/>
      <c r="D14" s="244"/>
      <c r="E14" s="244"/>
      <c r="F14" s="244"/>
      <c r="G14" s="1163" t="s">
        <v>479</v>
      </c>
      <c r="H14" s="1164"/>
      <c r="I14" s="1164"/>
      <c r="J14" s="1165"/>
      <c r="K14" s="267">
        <v>113243</v>
      </c>
      <c r="L14" s="268">
        <v>4929</v>
      </c>
      <c r="M14" s="269">
        <v>4061</v>
      </c>
      <c r="N14" s="270">
        <v>21.4</v>
      </c>
    </row>
    <row r="15" spans="1:16" ht="13.5" customHeight="1" x14ac:dyDescent="0.15">
      <c r="A15" s="248"/>
      <c r="B15" s="244"/>
      <c r="C15" s="244"/>
      <c r="D15" s="244"/>
      <c r="E15" s="244"/>
      <c r="F15" s="244"/>
      <c r="G15" s="1163" t="s">
        <v>480</v>
      </c>
      <c r="H15" s="1164"/>
      <c r="I15" s="1164"/>
      <c r="J15" s="1165"/>
      <c r="K15" s="267">
        <v>32748</v>
      </c>
      <c r="L15" s="268">
        <v>1425</v>
      </c>
      <c r="M15" s="269">
        <v>2096</v>
      </c>
      <c r="N15" s="270">
        <v>-32</v>
      </c>
    </row>
    <row r="16" spans="1:16" x14ac:dyDescent="0.15">
      <c r="A16" s="248"/>
      <c r="B16" s="244"/>
      <c r="C16" s="244"/>
      <c r="D16" s="244"/>
      <c r="E16" s="244"/>
      <c r="F16" s="244"/>
      <c r="G16" s="1166" t="s">
        <v>481</v>
      </c>
      <c r="H16" s="1167"/>
      <c r="I16" s="1167"/>
      <c r="J16" s="1168"/>
      <c r="K16" s="268">
        <v>-211903</v>
      </c>
      <c r="L16" s="268">
        <v>-9223</v>
      </c>
      <c r="M16" s="269">
        <v>-9609</v>
      </c>
      <c r="N16" s="270">
        <v>-4</v>
      </c>
    </row>
    <row r="17" spans="1:16" x14ac:dyDescent="0.15">
      <c r="A17" s="248"/>
      <c r="B17" s="244"/>
      <c r="C17" s="244"/>
      <c r="D17" s="244"/>
      <c r="E17" s="244"/>
      <c r="F17" s="244"/>
      <c r="G17" s="1166" t="s">
        <v>165</v>
      </c>
      <c r="H17" s="1167"/>
      <c r="I17" s="1167"/>
      <c r="J17" s="1168"/>
      <c r="K17" s="268">
        <v>2826809</v>
      </c>
      <c r="L17" s="268">
        <v>123038</v>
      </c>
      <c r="M17" s="269">
        <v>101883</v>
      </c>
      <c r="N17" s="270">
        <v>20.8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60" t="s">
        <v>486</v>
      </c>
      <c r="H21" s="1161"/>
      <c r="I21" s="1161"/>
      <c r="J21" s="1162"/>
      <c r="K21" s="280">
        <v>10.050000000000001</v>
      </c>
      <c r="L21" s="281">
        <v>9.81</v>
      </c>
      <c r="M21" s="282">
        <v>0.24</v>
      </c>
      <c r="N21" s="249"/>
      <c r="O21" s="283"/>
      <c r="P21" s="279"/>
    </row>
    <row r="22" spans="1:16" s="284" customFormat="1" x14ac:dyDescent="0.15">
      <c r="A22" s="279"/>
      <c r="B22" s="249"/>
      <c r="C22" s="249"/>
      <c r="D22" s="249"/>
      <c r="E22" s="249"/>
      <c r="F22" s="249"/>
      <c r="G22" s="1160" t="s">
        <v>487</v>
      </c>
      <c r="H22" s="1161"/>
      <c r="I22" s="1161"/>
      <c r="J22" s="1162"/>
      <c r="K22" s="285">
        <v>99.9</v>
      </c>
      <c r="L22" s="286">
        <v>97.8</v>
      </c>
      <c r="M22" s="287">
        <v>2.1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49" t="s">
        <v>468</v>
      </c>
      <c r="L30" s="254"/>
      <c r="M30" s="255" t="s">
        <v>469</v>
      </c>
      <c r="N30" s="256"/>
    </row>
    <row r="31" spans="1:16" x14ac:dyDescent="0.15">
      <c r="A31" s="248"/>
      <c r="B31" s="244"/>
      <c r="C31" s="244"/>
      <c r="D31" s="244"/>
      <c r="E31" s="244"/>
      <c r="F31" s="244"/>
      <c r="G31" s="257"/>
      <c r="H31" s="258"/>
      <c r="I31" s="258"/>
      <c r="J31" s="259"/>
      <c r="K31" s="1150"/>
      <c r="L31" s="260" t="s">
        <v>470</v>
      </c>
      <c r="M31" s="261" t="s">
        <v>471</v>
      </c>
      <c r="N31" s="262" t="s">
        <v>472</v>
      </c>
    </row>
    <row r="32" spans="1:16" ht="27" customHeight="1" x14ac:dyDescent="0.15">
      <c r="A32" s="248"/>
      <c r="B32" s="244"/>
      <c r="C32" s="244"/>
      <c r="D32" s="244"/>
      <c r="E32" s="244"/>
      <c r="F32" s="244"/>
      <c r="G32" s="1151" t="s">
        <v>491</v>
      </c>
      <c r="H32" s="1152"/>
      <c r="I32" s="1152"/>
      <c r="J32" s="1153"/>
      <c r="K32" s="294">
        <v>1072179</v>
      </c>
      <c r="L32" s="294">
        <v>46667</v>
      </c>
      <c r="M32" s="295">
        <v>68295</v>
      </c>
      <c r="N32" s="296">
        <v>-31.7</v>
      </c>
    </row>
    <row r="33" spans="1:16" ht="13.5" customHeight="1" x14ac:dyDescent="0.15">
      <c r="A33" s="248"/>
      <c r="B33" s="244"/>
      <c r="C33" s="244"/>
      <c r="D33" s="244"/>
      <c r="E33" s="244"/>
      <c r="F33" s="244"/>
      <c r="G33" s="1151" t="s">
        <v>492</v>
      </c>
      <c r="H33" s="1152"/>
      <c r="I33" s="1152"/>
      <c r="J33" s="1153"/>
      <c r="K33" s="294" t="s">
        <v>477</v>
      </c>
      <c r="L33" s="294" t="s">
        <v>477</v>
      </c>
      <c r="M33" s="295" t="s">
        <v>477</v>
      </c>
      <c r="N33" s="296" t="s">
        <v>477</v>
      </c>
    </row>
    <row r="34" spans="1:16" ht="27" customHeight="1" x14ac:dyDescent="0.15">
      <c r="A34" s="248"/>
      <c r="B34" s="244"/>
      <c r="C34" s="244"/>
      <c r="D34" s="244"/>
      <c r="E34" s="244"/>
      <c r="F34" s="244"/>
      <c r="G34" s="1151" t="s">
        <v>493</v>
      </c>
      <c r="H34" s="1152"/>
      <c r="I34" s="1152"/>
      <c r="J34" s="1153"/>
      <c r="K34" s="294" t="s">
        <v>477</v>
      </c>
      <c r="L34" s="294" t="s">
        <v>477</v>
      </c>
      <c r="M34" s="295">
        <v>20</v>
      </c>
      <c r="N34" s="296" t="s">
        <v>477</v>
      </c>
    </row>
    <row r="35" spans="1:16" ht="27" customHeight="1" x14ac:dyDescent="0.15">
      <c r="A35" s="248"/>
      <c r="B35" s="244"/>
      <c r="C35" s="244"/>
      <c r="D35" s="244"/>
      <c r="E35" s="244"/>
      <c r="F35" s="244"/>
      <c r="G35" s="1151" t="s">
        <v>494</v>
      </c>
      <c r="H35" s="1152"/>
      <c r="I35" s="1152"/>
      <c r="J35" s="1153"/>
      <c r="K35" s="294">
        <v>365128</v>
      </c>
      <c r="L35" s="294">
        <v>15892</v>
      </c>
      <c r="M35" s="295">
        <v>17270</v>
      </c>
      <c r="N35" s="296">
        <v>-8</v>
      </c>
    </row>
    <row r="36" spans="1:16" ht="27" customHeight="1" x14ac:dyDescent="0.15">
      <c r="A36" s="248"/>
      <c r="B36" s="244"/>
      <c r="C36" s="244"/>
      <c r="D36" s="244"/>
      <c r="E36" s="244"/>
      <c r="F36" s="244"/>
      <c r="G36" s="1151" t="s">
        <v>495</v>
      </c>
      <c r="H36" s="1152"/>
      <c r="I36" s="1152"/>
      <c r="J36" s="1153"/>
      <c r="K36" s="294">
        <v>146819</v>
      </c>
      <c r="L36" s="294">
        <v>6390</v>
      </c>
      <c r="M36" s="295">
        <v>2908</v>
      </c>
      <c r="N36" s="296">
        <v>119.7</v>
      </c>
    </row>
    <row r="37" spans="1:16" ht="13.5" customHeight="1" x14ac:dyDescent="0.15">
      <c r="A37" s="248"/>
      <c r="B37" s="244"/>
      <c r="C37" s="244"/>
      <c r="D37" s="244"/>
      <c r="E37" s="244"/>
      <c r="F37" s="244"/>
      <c r="G37" s="1151" t="s">
        <v>496</v>
      </c>
      <c r="H37" s="1152"/>
      <c r="I37" s="1152"/>
      <c r="J37" s="1153"/>
      <c r="K37" s="294">
        <v>49783</v>
      </c>
      <c r="L37" s="294">
        <v>2167</v>
      </c>
      <c r="M37" s="295">
        <v>1444</v>
      </c>
      <c r="N37" s="296">
        <v>50.1</v>
      </c>
    </row>
    <row r="38" spans="1:16" ht="27" customHeight="1" x14ac:dyDescent="0.15">
      <c r="A38" s="248"/>
      <c r="B38" s="244"/>
      <c r="C38" s="244"/>
      <c r="D38" s="244"/>
      <c r="E38" s="244"/>
      <c r="F38" s="244"/>
      <c r="G38" s="1154" t="s">
        <v>497</v>
      </c>
      <c r="H38" s="1155"/>
      <c r="I38" s="1155"/>
      <c r="J38" s="1156"/>
      <c r="K38" s="297" t="s">
        <v>477</v>
      </c>
      <c r="L38" s="297" t="s">
        <v>477</v>
      </c>
      <c r="M38" s="298">
        <v>7</v>
      </c>
      <c r="N38" s="299" t="s">
        <v>477</v>
      </c>
      <c r="O38" s="293"/>
    </row>
    <row r="39" spans="1:16" x14ac:dyDescent="0.15">
      <c r="A39" s="248"/>
      <c r="B39" s="244"/>
      <c r="C39" s="244"/>
      <c r="D39" s="244"/>
      <c r="E39" s="244"/>
      <c r="F39" s="244"/>
      <c r="G39" s="1154" t="s">
        <v>498</v>
      </c>
      <c r="H39" s="1155"/>
      <c r="I39" s="1155"/>
      <c r="J39" s="1156"/>
      <c r="K39" s="300">
        <v>-160184</v>
      </c>
      <c r="L39" s="300">
        <v>-6972</v>
      </c>
      <c r="M39" s="301">
        <v>-4412</v>
      </c>
      <c r="N39" s="302">
        <v>58</v>
      </c>
      <c r="O39" s="293"/>
    </row>
    <row r="40" spans="1:16" ht="27" customHeight="1" x14ac:dyDescent="0.15">
      <c r="A40" s="248"/>
      <c r="B40" s="244"/>
      <c r="C40" s="244"/>
      <c r="D40" s="244"/>
      <c r="E40" s="244"/>
      <c r="F40" s="244"/>
      <c r="G40" s="1151" t="s">
        <v>499</v>
      </c>
      <c r="H40" s="1152"/>
      <c r="I40" s="1152"/>
      <c r="J40" s="1153"/>
      <c r="K40" s="300">
        <v>-957637</v>
      </c>
      <c r="L40" s="300">
        <v>-41682</v>
      </c>
      <c r="M40" s="301">
        <v>-58381</v>
      </c>
      <c r="N40" s="302">
        <v>-28.6</v>
      </c>
      <c r="O40" s="293"/>
    </row>
    <row r="41" spans="1:16" x14ac:dyDescent="0.15">
      <c r="A41" s="248"/>
      <c r="B41" s="244"/>
      <c r="C41" s="244"/>
      <c r="D41" s="244"/>
      <c r="E41" s="244"/>
      <c r="F41" s="244"/>
      <c r="G41" s="1157" t="s">
        <v>276</v>
      </c>
      <c r="H41" s="1158"/>
      <c r="I41" s="1158"/>
      <c r="J41" s="1159"/>
      <c r="K41" s="294">
        <v>516088</v>
      </c>
      <c r="L41" s="300">
        <v>22463</v>
      </c>
      <c r="M41" s="301">
        <v>27153</v>
      </c>
      <c r="N41" s="302">
        <v>-17.3</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44" t="s">
        <v>468</v>
      </c>
      <c r="J49" s="1146" t="s">
        <v>503</v>
      </c>
      <c r="K49" s="1147"/>
      <c r="L49" s="1147"/>
      <c r="M49" s="1147"/>
      <c r="N49" s="1148"/>
    </row>
    <row r="50" spans="1:14" x14ac:dyDescent="0.15">
      <c r="A50" s="248"/>
      <c r="B50" s="244"/>
      <c r="C50" s="244"/>
      <c r="D50" s="244"/>
      <c r="E50" s="244"/>
      <c r="F50" s="244"/>
      <c r="G50" s="312"/>
      <c r="H50" s="313"/>
      <c r="I50" s="1145"/>
      <c r="J50" s="314" t="s">
        <v>504</v>
      </c>
      <c r="K50" s="315" t="s">
        <v>505</v>
      </c>
      <c r="L50" s="316" t="s">
        <v>506</v>
      </c>
      <c r="M50" s="317" t="s">
        <v>507</v>
      </c>
      <c r="N50" s="318" t="s">
        <v>508</v>
      </c>
    </row>
    <row r="51" spans="1:14" x14ac:dyDescent="0.15">
      <c r="A51" s="248"/>
      <c r="B51" s="244"/>
      <c r="C51" s="244"/>
      <c r="D51" s="244"/>
      <c r="E51" s="244"/>
      <c r="F51" s="244"/>
      <c r="G51" s="310" t="s">
        <v>509</v>
      </c>
      <c r="H51" s="311"/>
      <c r="I51" s="319">
        <v>1368865</v>
      </c>
      <c r="J51" s="320">
        <v>57299</v>
      </c>
      <c r="K51" s="321">
        <v>-6.1</v>
      </c>
      <c r="L51" s="322">
        <v>67201</v>
      </c>
      <c r="M51" s="323">
        <v>-14.6</v>
      </c>
      <c r="N51" s="324">
        <v>8.5</v>
      </c>
    </row>
    <row r="52" spans="1:14" x14ac:dyDescent="0.15">
      <c r="A52" s="248"/>
      <c r="B52" s="244"/>
      <c r="C52" s="244"/>
      <c r="D52" s="244"/>
      <c r="E52" s="244"/>
      <c r="F52" s="244"/>
      <c r="G52" s="325"/>
      <c r="H52" s="326" t="s">
        <v>510</v>
      </c>
      <c r="I52" s="327">
        <v>439356</v>
      </c>
      <c r="J52" s="328">
        <v>18391</v>
      </c>
      <c r="K52" s="329">
        <v>5.4</v>
      </c>
      <c r="L52" s="330">
        <v>35210</v>
      </c>
      <c r="M52" s="331">
        <v>-7.6</v>
      </c>
      <c r="N52" s="332">
        <v>13</v>
      </c>
    </row>
    <row r="53" spans="1:14" x14ac:dyDescent="0.15">
      <c r="A53" s="248"/>
      <c r="B53" s="244"/>
      <c r="C53" s="244"/>
      <c r="D53" s="244"/>
      <c r="E53" s="244"/>
      <c r="F53" s="244"/>
      <c r="G53" s="310" t="s">
        <v>511</v>
      </c>
      <c r="H53" s="311"/>
      <c r="I53" s="319">
        <v>1765011</v>
      </c>
      <c r="J53" s="320">
        <v>74549</v>
      </c>
      <c r="K53" s="321">
        <v>30.1</v>
      </c>
      <c r="L53" s="322">
        <v>75709</v>
      </c>
      <c r="M53" s="323">
        <v>12.7</v>
      </c>
      <c r="N53" s="324">
        <v>17.399999999999999</v>
      </c>
    </row>
    <row r="54" spans="1:14" x14ac:dyDescent="0.15">
      <c r="A54" s="248"/>
      <c r="B54" s="244"/>
      <c r="C54" s="244"/>
      <c r="D54" s="244"/>
      <c r="E54" s="244"/>
      <c r="F54" s="244"/>
      <c r="G54" s="325"/>
      <c r="H54" s="326" t="s">
        <v>510</v>
      </c>
      <c r="I54" s="327">
        <v>245266</v>
      </c>
      <c r="J54" s="328">
        <v>10359</v>
      </c>
      <c r="K54" s="329">
        <v>-43.7</v>
      </c>
      <c r="L54" s="330">
        <v>35212</v>
      </c>
      <c r="M54" s="331">
        <v>0</v>
      </c>
      <c r="N54" s="332">
        <v>-43.7</v>
      </c>
    </row>
    <row r="55" spans="1:14" x14ac:dyDescent="0.15">
      <c r="A55" s="248"/>
      <c r="B55" s="244"/>
      <c r="C55" s="244"/>
      <c r="D55" s="244"/>
      <c r="E55" s="244"/>
      <c r="F55" s="244"/>
      <c r="G55" s="310" t="s">
        <v>512</v>
      </c>
      <c r="H55" s="311"/>
      <c r="I55" s="319">
        <v>3236659</v>
      </c>
      <c r="J55" s="320">
        <v>137269</v>
      </c>
      <c r="K55" s="321">
        <v>84.1</v>
      </c>
      <c r="L55" s="322">
        <v>90961</v>
      </c>
      <c r="M55" s="323">
        <v>20.100000000000001</v>
      </c>
      <c r="N55" s="324">
        <v>64</v>
      </c>
    </row>
    <row r="56" spans="1:14" x14ac:dyDescent="0.15">
      <c r="A56" s="248"/>
      <c r="B56" s="244"/>
      <c r="C56" s="244"/>
      <c r="D56" s="244"/>
      <c r="E56" s="244"/>
      <c r="F56" s="244"/>
      <c r="G56" s="325"/>
      <c r="H56" s="326" t="s">
        <v>510</v>
      </c>
      <c r="I56" s="327">
        <v>582211</v>
      </c>
      <c r="J56" s="328">
        <v>24692</v>
      </c>
      <c r="K56" s="329">
        <v>138.4</v>
      </c>
      <c r="L56" s="330">
        <v>37720</v>
      </c>
      <c r="M56" s="331">
        <v>7.1</v>
      </c>
      <c r="N56" s="332">
        <v>131.30000000000001</v>
      </c>
    </row>
    <row r="57" spans="1:14" x14ac:dyDescent="0.15">
      <c r="A57" s="248"/>
      <c r="B57" s="244"/>
      <c r="C57" s="244"/>
      <c r="D57" s="244"/>
      <c r="E57" s="244"/>
      <c r="F57" s="244"/>
      <c r="G57" s="310" t="s">
        <v>513</v>
      </c>
      <c r="H57" s="311"/>
      <c r="I57" s="319">
        <v>3589036</v>
      </c>
      <c r="J57" s="320">
        <v>153877</v>
      </c>
      <c r="K57" s="321">
        <v>12.1</v>
      </c>
      <c r="L57" s="322">
        <v>106614</v>
      </c>
      <c r="M57" s="323">
        <v>17.2</v>
      </c>
      <c r="N57" s="324">
        <v>-5.0999999999999996</v>
      </c>
    </row>
    <row r="58" spans="1:14" x14ac:dyDescent="0.15">
      <c r="A58" s="248"/>
      <c r="B58" s="244"/>
      <c r="C58" s="244"/>
      <c r="D58" s="244"/>
      <c r="E58" s="244"/>
      <c r="F58" s="244"/>
      <c r="G58" s="325"/>
      <c r="H58" s="326" t="s">
        <v>510</v>
      </c>
      <c r="I58" s="327">
        <v>735639</v>
      </c>
      <c r="J58" s="328">
        <v>31540</v>
      </c>
      <c r="K58" s="329">
        <v>27.7</v>
      </c>
      <c r="L58" s="330">
        <v>45545</v>
      </c>
      <c r="M58" s="331">
        <v>20.7</v>
      </c>
      <c r="N58" s="332">
        <v>7</v>
      </c>
    </row>
    <row r="59" spans="1:14" x14ac:dyDescent="0.15">
      <c r="A59" s="248"/>
      <c r="B59" s="244"/>
      <c r="C59" s="244"/>
      <c r="D59" s="244"/>
      <c r="E59" s="244"/>
      <c r="F59" s="244"/>
      <c r="G59" s="310" t="s">
        <v>514</v>
      </c>
      <c r="H59" s="311"/>
      <c r="I59" s="319">
        <v>1087133</v>
      </c>
      <c r="J59" s="320">
        <v>47318</v>
      </c>
      <c r="K59" s="321">
        <v>-69.2</v>
      </c>
      <c r="L59" s="322">
        <v>85459</v>
      </c>
      <c r="M59" s="323">
        <v>-19.8</v>
      </c>
      <c r="N59" s="324">
        <v>-49.4</v>
      </c>
    </row>
    <row r="60" spans="1:14" x14ac:dyDescent="0.15">
      <c r="A60" s="248"/>
      <c r="B60" s="244"/>
      <c r="C60" s="244"/>
      <c r="D60" s="244"/>
      <c r="E60" s="244"/>
      <c r="F60" s="244"/>
      <c r="G60" s="325"/>
      <c r="H60" s="326" t="s">
        <v>510</v>
      </c>
      <c r="I60" s="333">
        <v>378647</v>
      </c>
      <c r="J60" s="328">
        <v>16481</v>
      </c>
      <c r="K60" s="329">
        <v>-47.7</v>
      </c>
      <c r="L60" s="330">
        <v>44378</v>
      </c>
      <c r="M60" s="331">
        <v>-2.6</v>
      </c>
      <c r="N60" s="332">
        <v>-45.1</v>
      </c>
    </row>
    <row r="61" spans="1:14" x14ac:dyDescent="0.15">
      <c r="A61" s="248"/>
      <c r="B61" s="244"/>
      <c r="C61" s="244"/>
      <c r="D61" s="244"/>
      <c r="E61" s="244"/>
      <c r="F61" s="244"/>
      <c r="G61" s="310" t="s">
        <v>515</v>
      </c>
      <c r="H61" s="334"/>
      <c r="I61" s="335">
        <v>2209341</v>
      </c>
      <c r="J61" s="336">
        <v>94062</v>
      </c>
      <c r="K61" s="337">
        <v>10.199999999999999</v>
      </c>
      <c r="L61" s="338">
        <v>85189</v>
      </c>
      <c r="M61" s="339">
        <v>3.1</v>
      </c>
      <c r="N61" s="324">
        <v>7.1</v>
      </c>
    </row>
    <row r="62" spans="1:14" x14ac:dyDescent="0.15">
      <c r="A62" s="248"/>
      <c r="B62" s="244"/>
      <c r="C62" s="244"/>
      <c r="D62" s="244"/>
      <c r="E62" s="244"/>
      <c r="F62" s="244"/>
      <c r="G62" s="325"/>
      <c r="H62" s="326" t="s">
        <v>510</v>
      </c>
      <c r="I62" s="327">
        <v>476224</v>
      </c>
      <c r="J62" s="328">
        <v>20293</v>
      </c>
      <c r="K62" s="329">
        <v>16</v>
      </c>
      <c r="L62" s="330">
        <v>39613</v>
      </c>
      <c r="M62" s="331">
        <v>3.5</v>
      </c>
      <c r="N62" s="332">
        <v>12.5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69" t="s">
        <v>3</v>
      </c>
      <c r="D47" s="1169"/>
      <c r="E47" s="1170"/>
      <c r="F47" s="11">
        <v>12.16</v>
      </c>
      <c r="G47" s="12">
        <v>14.09</v>
      </c>
      <c r="H47" s="12">
        <v>14.28</v>
      </c>
      <c r="I47" s="12">
        <v>15.71</v>
      </c>
      <c r="J47" s="13">
        <v>16.690000000000001</v>
      </c>
    </row>
    <row r="48" spans="2:10" ht="57.75" customHeight="1" x14ac:dyDescent="0.15">
      <c r="B48" s="14"/>
      <c r="C48" s="1171" t="s">
        <v>4</v>
      </c>
      <c r="D48" s="1171"/>
      <c r="E48" s="1172"/>
      <c r="F48" s="15">
        <v>3.1</v>
      </c>
      <c r="G48" s="16">
        <v>2.37</v>
      </c>
      <c r="H48" s="16">
        <v>2.3199999999999998</v>
      </c>
      <c r="I48" s="16">
        <v>2.17</v>
      </c>
      <c r="J48" s="17">
        <v>2.14</v>
      </c>
    </row>
    <row r="49" spans="2:10" ht="57.75" customHeight="1" thickBot="1" x14ac:dyDescent="0.2">
      <c r="B49" s="18"/>
      <c r="C49" s="1173" t="s">
        <v>5</v>
      </c>
      <c r="D49" s="1173"/>
      <c r="E49" s="1174"/>
      <c r="F49" s="19" t="s">
        <v>522</v>
      </c>
      <c r="G49" s="20" t="s">
        <v>523</v>
      </c>
      <c r="H49" s="20" t="s">
        <v>524</v>
      </c>
      <c r="I49" s="20" t="s">
        <v>525</v>
      </c>
      <c r="J49" s="21">
        <v>0.25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zaisei-104</cp:lastModifiedBy>
  <cp:lastPrinted>2017-02-24T06:44:36Z</cp:lastPrinted>
  <dcterms:created xsi:type="dcterms:W3CDTF">2017-02-15T14:18:02Z</dcterms:created>
  <dcterms:modified xsi:type="dcterms:W3CDTF">2017-04-07T01:08:27Z</dcterms:modified>
  <cp:category/>
</cp:coreProperties>
</file>