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\観光企業係\share\共通\商工労働係\生産性向上特別措置法\先端設備等導入計画【認定】\2021(R3)\20220124 増山建設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24" i="1"/>
  <c r="N23" i="1"/>
  <c r="K23" i="1"/>
  <c r="H23" i="1"/>
  <c r="K18" i="1"/>
  <c r="N17" i="1"/>
  <c r="H17" i="1"/>
  <c r="P24" i="1" l="1"/>
  <c r="B29" i="1" s="1"/>
  <c r="P18" i="1"/>
  <c r="H29" i="1" l="1"/>
  <c r="D29" i="1"/>
  <c r="L29" i="1" s="1"/>
  <c r="B33" i="1" s="1"/>
  <c r="H33" i="1" s="1"/>
</calcChain>
</file>

<file path=xl/sharedStrings.xml><?xml version="1.0" encoding="utf-8"?>
<sst xmlns="http://schemas.openxmlformats.org/spreadsheetml/2006/main" count="53" uniqueCount="41">
  <si>
    <t>営業利益　＋　人件費　＋　減価償却費※会計上の減価償却費</t>
    <rPh sb="0" eb="2">
      <t>エイギョウ</t>
    </rPh>
    <rPh sb="2" eb="4">
      <t>リエキ</t>
    </rPh>
    <rPh sb="7" eb="10">
      <t>ジンケンヒ</t>
    </rPh>
    <rPh sb="13" eb="15">
      <t>ゲンカ</t>
    </rPh>
    <rPh sb="15" eb="17">
      <t>ショウキャク</t>
    </rPh>
    <rPh sb="17" eb="18">
      <t>ヒ</t>
    </rPh>
    <rPh sb="19" eb="21">
      <t>カイケイ</t>
    </rPh>
    <rPh sb="21" eb="22">
      <t>ジョウ</t>
    </rPh>
    <rPh sb="23" eb="25">
      <t>ゲンカ</t>
    </rPh>
    <rPh sb="25" eb="27">
      <t>ショウキャク</t>
    </rPh>
    <rPh sb="27" eb="28">
      <t>ヒ</t>
    </rPh>
    <phoneticPr fontId="1"/>
  </si>
  <si>
    <t>労働投入量</t>
    <rPh sb="0" eb="2">
      <t>ロウドウ</t>
    </rPh>
    <rPh sb="2" eb="4">
      <t>トウニュウ</t>
    </rPh>
    <rPh sb="4" eb="5">
      <t>リョウ</t>
    </rPh>
    <phoneticPr fontId="1"/>
  </si>
  <si>
    <t>①</t>
    <phoneticPr fontId="1"/>
  </si>
  <si>
    <t>千円</t>
    <rPh sb="0" eb="2">
      <t>センエン</t>
    </rPh>
    <phoneticPr fontId="1"/>
  </si>
  <si>
    <t>＋</t>
    <phoneticPr fontId="1"/>
  </si>
  <si>
    <t>②　営業利益</t>
    <rPh sb="2" eb="4">
      <t>エイギョウ</t>
    </rPh>
    <rPh sb="4" eb="6">
      <t>リエキ</t>
    </rPh>
    <phoneticPr fontId="1"/>
  </si>
  <si>
    <t>③　人件費</t>
    <rPh sb="2" eb="5">
      <t>ジンケンヒ</t>
    </rPh>
    <phoneticPr fontId="1"/>
  </si>
  <si>
    <t>④　減価償却費</t>
    <rPh sb="2" eb="4">
      <t>ゲンカ</t>
    </rPh>
    <rPh sb="4" eb="6">
      <t>ショウキャク</t>
    </rPh>
    <rPh sb="6" eb="7">
      <t>ヒ</t>
    </rPh>
    <phoneticPr fontId="1"/>
  </si>
  <si>
    <t>②</t>
    <phoneticPr fontId="1"/>
  </si>
  <si>
    <t>③</t>
    <phoneticPr fontId="1"/>
  </si>
  <si>
    <t>④</t>
    <phoneticPr fontId="1"/>
  </si>
  <si>
    <t>＝</t>
    <phoneticPr fontId="1"/>
  </si>
  <si>
    <t>千円/人（時間）</t>
    <rPh sb="0" eb="2">
      <t>センエン</t>
    </rPh>
    <rPh sb="3" eb="4">
      <t>ニン</t>
    </rPh>
    <rPh sb="5" eb="7">
      <t>ジカン</t>
    </rPh>
    <phoneticPr fontId="1"/>
  </si>
  <si>
    <t>人（時間）</t>
    <rPh sb="0" eb="1">
      <t>ニン</t>
    </rPh>
    <rPh sb="2" eb="4">
      <t>ジカン</t>
    </rPh>
    <phoneticPr fontId="1"/>
  </si>
  <si>
    <t>①　労働投入量</t>
    <rPh sb="2" eb="4">
      <t>ロウドウ</t>
    </rPh>
    <rPh sb="4" eb="6">
      <t>トウニュウ</t>
    </rPh>
    <rPh sb="6" eb="7">
      <t>リョウ</t>
    </rPh>
    <phoneticPr fontId="1"/>
  </si>
  <si>
    <t>　労働生産性は、次の算式によって算定します。</t>
    <rPh sb="1" eb="3">
      <t>ロウドウ</t>
    </rPh>
    <rPh sb="3" eb="6">
      <t>セイサンセイ</t>
    </rPh>
    <rPh sb="8" eb="9">
      <t>ツギ</t>
    </rPh>
    <rPh sb="10" eb="12">
      <t>サンシキ</t>
    </rPh>
    <rPh sb="16" eb="18">
      <t>サンテイ</t>
    </rPh>
    <phoneticPr fontId="1"/>
  </si>
  <si>
    <t>（労働者数　又は　労働者数×１人当り年間就業時間)</t>
    <rPh sb="1" eb="3">
      <t>ロウドウ</t>
    </rPh>
    <rPh sb="3" eb="4">
      <t>シャ</t>
    </rPh>
    <rPh sb="4" eb="5">
      <t>スウ</t>
    </rPh>
    <rPh sb="6" eb="7">
      <t>マタ</t>
    </rPh>
    <rPh sb="9" eb="11">
      <t>ロウドウ</t>
    </rPh>
    <rPh sb="11" eb="12">
      <t>シャ</t>
    </rPh>
    <rPh sb="12" eb="13">
      <t>スウ</t>
    </rPh>
    <rPh sb="15" eb="16">
      <t>ニン</t>
    </rPh>
    <rPh sb="16" eb="17">
      <t>アタ</t>
    </rPh>
    <rPh sb="18" eb="20">
      <t>ネンカン</t>
    </rPh>
    <rPh sb="20" eb="22">
      <t>シュウギョウ</t>
    </rPh>
    <rPh sb="22" eb="24">
      <t>ジカン</t>
    </rPh>
    <phoneticPr fontId="1"/>
  </si>
  <si>
    <t>⑤　営業利益</t>
    <rPh sb="2" eb="4">
      <t>エイギョウ</t>
    </rPh>
    <rPh sb="4" eb="6">
      <t>リエキ</t>
    </rPh>
    <phoneticPr fontId="1"/>
  </si>
  <si>
    <t>⑥　人件費</t>
    <rPh sb="2" eb="5">
      <t>ジンケンヒ</t>
    </rPh>
    <phoneticPr fontId="1"/>
  </si>
  <si>
    <t>⑦　減価償却費</t>
    <rPh sb="2" eb="4">
      <t>ゲンカ</t>
    </rPh>
    <rPh sb="4" eb="6">
      <t>ショウキャク</t>
    </rPh>
    <rPh sb="6" eb="7">
      <t>ヒ</t>
    </rPh>
    <phoneticPr fontId="1"/>
  </si>
  <si>
    <t>⑤</t>
    <phoneticPr fontId="1"/>
  </si>
  <si>
    <t>⑥</t>
    <phoneticPr fontId="1"/>
  </si>
  <si>
    <t>⑦</t>
    <phoneticPr fontId="1"/>
  </si>
  <si>
    <t>A</t>
    <phoneticPr fontId="1"/>
  </si>
  <si>
    <t>B</t>
    <phoneticPr fontId="1"/>
  </si>
  <si>
    <t>(</t>
    <phoneticPr fontId="1"/>
  </si>
  <si>
    <t>=</t>
    <phoneticPr fontId="1"/>
  </si>
  <si>
    <t>-</t>
    <phoneticPr fontId="1"/>
  </si>
  <si>
    <t>)</t>
    <phoneticPr fontId="1"/>
  </si>
  <si>
    <t>/</t>
    <phoneticPr fontId="1"/>
  </si>
  <si>
    <t xml:space="preserve">   A</t>
    <phoneticPr fontId="1"/>
  </si>
  <si>
    <t xml:space="preserve"> A</t>
    <phoneticPr fontId="1"/>
  </si>
  <si>
    <t>向上率</t>
    <rPh sb="0" eb="2">
      <t>コウジョウ</t>
    </rPh>
    <rPh sb="2" eb="3">
      <t>リツ</t>
    </rPh>
    <phoneticPr fontId="1"/>
  </si>
  <si>
    <t>参考資料　　労働生産性向上目標算定表</t>
    <rPh sb="0" eb="2">
      <t>サンコウ</t>
    </rPh>
    <rPh sb="2" eb="4">
      <t>シリョウ</t>
    </rPh>
    <rPh sb="6" eb="8">
      <t>ロウドウ</t>
    </rPh>
    <rPh sb="8" eb="11">
      <t>セイサンセイ</t>
    </rPh>
    <rPh sb="11" eb="13">
      <t>コウジョウ</t>
    </rPh>
    <rPh sb="13" eb="15">
      <t>モクヒョウ</t>
    </rPh>
    <rPh sb="15" eb="17">
      <t>サンテイ</t>
    </rPh>
    <rPh sb="17" eb="18">
      <t>オモテ</t>
    </rPh>
    <phoneticPr fontId="1"/>
  </si>
  <si>
    <t>年向上率</t>
    <rPh sb="0" eb="1">
      <t>ネン</t>
    </rPh>
    <rPh sb="1" eb="3">
      <t>コウジョウ</t>
    </rPh>
    <rPh sb="3" eb="4">
      <t>リツ</t>
    </rPh>
    <phoneticPr fontId="1"/>
  </si>
  <si>
    <t>計画期間</t>
    <rPh sb="0" eb="2">
      <t>ケイカク</t>
    </rPh>
    <rPh sb="2" eb="4">
      <t>キカン</t>
    </rPh>
    <phoneticPr fontId="1"/>
  </si>
  <si>
    <t>向上率</t>
    <rPh sb="0" eb="2">
      <t>コウジョウ</t>
    </rPh>
    <rPh sb="2" eb="3">
      <t>リツ</t>
    </rPh>
    <phoneticPr fontId="1"/>
  </si>
  <si>
    <t>÷</t>
    <phoneticPr fontId="1"/>
  </si>
  <si>
    <t>年</t>
    <rPh sb="0" eb="1">
      <t>ネン</t>
    </rPh>
    <phoneticPr fontId="1"/>
  </si>
  <si>
    <t>＝</t>
    <phoneticPr fontId="1"/>
  </si>
  <si>
    <t>に数値を入力してください。</t>
    <rPh sb="1" eb="3">
      <t>スウチ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</si>
</sst>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4" fillId="2" borderId="1" xfId="1" applyFont="1" applyFill="1" applyBorder="1" applyAlignment="1"/>
    <xf numFmtId="38" fontId="4" fillId="2" borderId="2" xfId="1" applyFont="1" applyFill="1" applyBorder="1" applyAlignment="1"/>
    <xf numFmtId="0" fontId="3" fillId="0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" xfId="0" applyFont="1" applyFill="1" applyBorder="1" applyAlignment="1"/>
    <xf numFmtId="0" fontId="8" fillId="4" borderId="1" xfId="0" applyFont="1" applyFill="1" applyBorder="1" applyAlignment="1"/>
    <xf numFmtId="0" fontId="3" fillId="4" borderId="0" xfId="0" applyFont="1" applyFill="1" applyAlignment="1"/>
    <xf numFmtId="0" fontId="4" fillId="4" borderId="0" xfId="0" applyFont="1" applyFill="1" applyAlignment="1"/>
    <xf numFmtId="0" fontId="10" fillId="4" borderId="0" xfId="0" applyFont="1" applyFill="1" applyAlignment="1"/>
    <xf numFmtId="0" fontId="10" fillId="4" borderId="1" xfId="0" applyFont="1" applyFill="1" applyBorder="1" applyAlignment="1"/>
    <xf numFmtId="0" fontId="3" fillId="4" borderId="2" xfId="0" applyFont="1" applyFill="1" applyBorder="1" applyAlignment="1"/>
    <xf numFmtId="0" fontId="10" fillId="4" borderId="2" xfId="0" applyFont="1" applyFill="1" applyBorder="1" applyAlignment="1"/>
    <xf numFmtId="0" fontId="8" fillId="4" borderId="3" xfId="0" applyFont="1" applyFill="1" applyBorder="1" applyAlignment="1">
      <alignment horizontal="right" vertical="top"/>
    </xf>
    <xf numFmtId="38" fontId="7" fillId="4" borderId="3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right" vertical="top"/>
    </xf>
    <xf numFmtId="38" fontId="4" fillId="4" borderId="0" xfId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10" fillId="4" borderId="0" xfId="0" applyFont="1" applyFill="1" applyAlignment="1">
      <alignment horizontal="left"/>
    </xf>
    <xf numFmtId="0" fontId="5" fillId="4" borderId="0" xfId="0" applyFont="1" applyFill="1">
      <alignment vertical="center"/>
    </xf>
    <xf numFmtId="38" fontId="6" fillId="4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38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right"/>
    </xf>
    <xf numFmtId="0" fontId="13" fillId="4" borderId="1" xfId="0" applyFont="1" applyFill="1" applyBorder="1" applyAlignment="1"/>
    <xf numFmtId="0" fontId="13" fillId="4" borderId="1" xfId="0" quotePrefix="1" applyFont="1" applyFill="1" applyBorder="1" applyAlignment="1"/>
    <xf numFmtId="0" fontId="13" fillId="4" borderId="0" xfId="0" applyFont="1" applyFill="1" applyBorder="1" applyAlignment="1">
      <alignment horizontal="center"/>
    </xf>
    <xf numFmtId="176" fontId="15" fillId="4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/>
    <xf numFmtId="0" fontId="3" fillId="2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76" fontId="17" fillId="4" borderId="13" xfId="2" applyNumberFormat="1" applyFont="1" applyFill="1" applyBorder="1" applyAlignment="1">
      <alignment horizontal="center" vertical="center"/>
    </xf>
    <xf numFmtId="176" fontId="17" fillId="4" borderId="14" xfId="2" applyNumberFormat="1" applyFont="1" applyFill="1" applyBorder="1" applyAlignment="1">
      <alignment horizontal="center" vertical="center"/>
    </xf>
    <xf numFmtId="176" fontId="17" fillId="4" borderId="15" xfId="2" applyNumberFormat="1" applyFont="1" applyFill="1" applyBorder="1" applyAlignment="1">
      <alignment horizontal="center" vertical="center"/>
    </xf>
    <xf numFmtId="176" fontId="14" fillId="3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top"/>
    </xf>
    <xf numFmtId="0" fontId="5" fillId="4" borderId="0" xfId="0" applyFont="1" applyFill="1" applyAlignment="1">
      <alignment vertical="center"/>
    </xf>
    <xf numFmtId="38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3</xdr:col>
      <xdr:colOff>38099</xdr:colOff>
      <xdr:row>3</xdr:row>
      <xdr:rowOff>9525</xdr:rowOff>
    </xdr:to>
    <xdr:sp macro="" textlink="">
      <xdr:nvSpPr>
        <xdr:cNvPr id="2" name="角丸四角形 1"/>
        <xdr:cNvSpPr/>
      </xdr:nvSpPr>
      <xdr:spPr>
        <a:xfrm>
          <a:off x="38100" y="828675"/>
          <a:ext cx="1714499" cy="3619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労働生産性とは</a:t>
          </a:r>
        </a:p>
      </xdr:txBody>
    </xdr:sp>
    <xdr:clientData/>
  </xdr:twoCellAnchor>
  <xdr:twoCellAnchor>
    <xdr:from>
      <xdr:col>0</xdr:col>
      <xdr:colOff>38100</xdr:colOff>
      <xdr:row>11</xdr:row>
      <xdr:rowOff>0</xdr:rowOff>
    </xdr:from>
    <xdr:to>
      <xdr:col>3</xdr:col>
      <xdr:colOff>47624</xdr:colOff>
      <xdr:row>12</xdr:row>
      <xdr:rowOff>0</xdr:rowOff>
    </xdr:to>
    <xdr:sp macro="" textlink="">
      <xdr:nvSpPr>
        <xdr:cNvPr id="3" name="角丸四角形 2"/>
        <xdr:cNvSpPr/>
      </xdr:nvSpPr>
      <xdr:spPr>
        <a:xfrm>
          <a:off x="38100" y="3371850"/>
          <a:ext cx="1724024" cy="3810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現　　状</a:t>
          </a:r>
        </a:p>
      </xdr:txBody>
    </xdr:sp>
    <xdr:clientData/>
  </xdr:twoCellAnchor>
  <xdr:twoCellAnchor>
    <xdr:from>
      <xdr:col>0</xdr:col>
      <xdr:colOff>28575</xdr:colOff>
      <xdr:row>19</xdr:row>
      <xdr:rowOff>0</xdr:rowOff>
    </xdr:from>
    <xdr:to>
      <xdr:col>3</xdr:col>
      <xdr:colOff>38099</xdr:colOff>
      <xdr:row>19</xdr:row>
      <xdr:rowOff>371475</xdr:rowOff>
    </xdr:to>
    <xdr:sp macro="" textlink="">
      <xdr:nvSpPr>
        <xdr:cNvPr id="4" name="角丸四角形 3"/>
        <xdr:cNvSpPr/>
      </xdr:nvSpPr>
      <xdr:spPr>
        <a:xfrm>
          <a:off x="28575" y="5438775"/>
          <a:ext cx="1724024" cy="3714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計画終了時</a:t>
          </a:r>
        </a:p>
      </xdr:txBody>
    </xdr:sp>
    <xdr:clientData/>
  </xdr:twoCellAnchor>
  <xdr:twoCellAnchor>
    <xdr:from>
      <xdr:col>0</xdr:col>
      <xdr:colOff>38100</xdr:colOff>
      <xdr:row>25</xdr:row>
      <xdr:rowOff>9525</xdr:rowOff>
    </xdr:from>
    <xdr:to>
      <xdr:col>3</xdr:col>
      <xdr:colOff>47624</xdr:colOff>
      <xdr:row>25</xdr:row>
      <xdr:rowOff>371475</xdr:rowOff>
    </xdr:to>
    <xdr:sp macro="" textlink="">
      <xdr:nvSpPr>
        <xdr:cNvPr id="5" name="角丸四角形 4"/>
        <xdr:cNvSpPr/>
      </xdr:nvSpPr>
      <xdr:spPr>
        <a:xfrm>
          <a:off x="38100" y="7820025"/>
          <a:ext cx="1724024" cy="3619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向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>
              <a:solidFill>
                <a:sysClr val="windowText" lastClr="000000"/>
              </a:solidFill>
            </a:rPr>
            <a:t>上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>
              <a:solidFill>
                <a:sysClr val="windowText" lastClr="000000"/>
              </a:solidFill>
            </a:rPr>
            <a:t>率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topLeftCell="A4" zoomScale="60" zoomScaleNormal="100" workbookViewId="0">
      <selection activeCell="L29" sqref="L29:N29"/>
    </sheetView>
  </sheetViews>
  <sheetFormatPr defaultRowHeight="14.25" x14ac:dyDescent="0.15"/>
  <cols>
    <col min="1" max="1" width="3.75" style="5" customWidth="1"/>
    <col min="2" max="2" width="15" style="5" customWidth="1"/>
    <col min="3" max="3" width="3.75" style="5" customWidth="1"/>
    <col min="4" max="4" width="11.25" style="5" customWidth="1"/>
    <col min="5" max="5" width="8.75" style="5" customWidth="1"/>
    <col min="6" max="6" width="3.75" style="5" customWidth="1"/>
    <col min="7" max="7" width="3.125" style="5" bestFit="1" customWidth="1"/>
    <col min="8" max="8" width="10" style="5" customWidth="1"/>
    <col min="9" max="9" width="3.375" style="5" bestFit="1" customWidth="1"/>
    <col min="10" max="10" width="3.125" style="5" bestFit="1" customWidth="1"/>
    <col min="11" max="11" width="11.25" style="5" customWidth="1"/>
    <col min="12" max="12" width="3.375" style="5" bestFit="1" customWidth="1"/>
    <col min="13" max="13" width="3.125" style="5" bestFit="1" customWidth="1"/>
    <col min="14" max="14" width="11.25" style="5" customWidth="1"/>
    <col min="15" max="15" width="9" style="5"/>
    <col min="16" max="16" width="12.5" style="5" customWidth="1"/>
    <col min="17" max="17" width="12.5" style="5" bestFit="1" customWidth="1"/>
    <col min="18" max="16384" width="9" style="5"/>
  </cols>
  <sheetData>
    <row r="1" spans="1:15" s="4" customFormat="1" ht="17.25" x14ac:dyDescent="0.15">
      <c r="A1" s="4" t="s">
        <v>33</v>
      </c>
    </row>
    <row r="2" spans="1:15" ht="52.5" customHeight="1" x14ac:dyDescent="0.15"/>
    <row r="3" spans="1:15" ht="30.75" customHeight="1" x14ac:dyDescent="0.15"/>
    <row r="4" spans="1:15" ht="22.5" customHeight="1" x14ac:dyDescent="0.15">
      <c r="A4" s="5" t="s">
        <v>15</v>
      </c>
      <c r="H4" s="48"/>
      <c r="I4" s="49"/>
      <c r="J4" s="5" t="s">
        <v>40</v>
      </c>
    </row>
    <row r="6" spans="1:15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O6" s="3"/>
    </row>
    <row r="7" spans="1:15" ht="23.25" customHeight="1" thickBot="1" x14ac:dyDescent="0.2">
      <c r="A7" s="9"/>
      <c r="B7" s="54" t="s">
        <v>0</v>
      </c>
      <c r="C7" s="54"/>
      <c r="D7" s="54"/>
      <c r="E7" s="54"/>
      <c r="F7" s="54"/>
      <c r="G7" s="54"/>
      <c r="H7" s="54"/>
      <c r="I7" s="54"/>
      <c r="J7" s="54"/>
      <c r="K7" s="54"/>
      <c r="L7" s="10"/>
      <c r="M7" s="11"/>
    </row>
    <row r="8" spans="1:15" ht="23.25" customHeight="1" thickTop="1" x14ac:dyDescent="0.15">
      <c r="A8" s="9"/>
      <c r="B8" s="55" t="s">
        <v>1</v>
      </c>
      <c r="C8" s="55"/>
      <c r="D8" s="55"/>
      <c r="E8" s="55"/>
      <c r="F8" s="55"/>
      <c r="G8" s="55"/>
      <c r="H8" s="55"/>
      <c r="I8" s="55"/>
      <c r="J8" s="55"/>
      <c r="K8" s="55"/>
      <c r="L8" s="10"/>
      <c r="M8" s="11"/>
    </row>
    <row r="9" spans="1:15" ht="23.25" customHeight="1" x14ac:dyDescent="0.15">
      <c r="A9" s="9"/>
      <c r="B9" s="56" t="s">
        <v>16</v>
      </c>
      <c r="C9" s="56"/>
      <c r="D9" s="56"/>
      <c r="E9" s="56"/>
      <c r="F9" s="56"/>
      <c r="G9" s="56"/>
      <c r="H9" s="56"/>
      <c r="I9" s="56"/>
      <c r="J9" s="56"/>
      <c r="K9" s="56"/>
      <c r="L9" s="10"/>
      <c r="M9" s="11"/>
    </row>
    <row r="10" spans="1:15" x14ac:dyDescent="0.1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5" ht="52.5" customHeight="1" x14ac:dyDescent="0.15"/>
    <row r="12" spans="1:15" ht="30" customHeight="1" x14ac:dyDescent="0.15"/>
    <row r="14" spans="1:15" ht="22.5" customHeight="1" x14ac:dyDescent="0.2">
      <c r="B14" s="15" t="s">
        <v>14</v>
      </c>
      <c r="C14" s="15"/>
      <c r="D14" s="1">
        <v>47</v>
      </c>
      <c r="E14" s="16" t="s">
        <v>13</v>
      </c>
    </row>
    <row r="15" spans="1:15" ht="17.25" x14ac:dyDescent="0.2">
      <c r="B15" s="17"/>
      <c r="C15" s="17"/>
      <c r="D15" s="18"/>
      <c r="E15" s="19"/>
    </row>
    <row r="16" spans="1:15" ht="18.75" customHeight="1" x14ac:dyDescent="0.2">
      <c r="B16" s="15" t="s">
        <v>5</v>
      </c>
      <c r="C16" s="15"/>
      <c r="D16" s="1">
        <v>143031</v>
      </c>
      <c r="E16" s="20" t="s">
        <v>3</v>
      </c>
    </row>
    <row r="17" spans="1:17" ht="18.75" customHeight="1" thickBot="1" x14ac:dyDescent="0.25">
      <c r="B17" s="21" t="s">
        <v>6</v>
      </c>
      <c r="C17" s="21"/>
      <c r="D17" s="2">
        <v>289000</v>
      </c>
      <c r="E17" s="22" t="s">
        <v>3</v>
      </c>
      <c r="G17" s="23" t="s">
        <v>8</v>
      </c>
      <c r="H17" s="24">
        <f>D16</f>
        <v>143031</v>
      </c>
      <c r="I17" s="25" t="s">
        <v>4</v>
      </c>
      <c r="J17" s="26" t="s">
        <v>9</v>
      </c>
      <c r="K17" s="24">
        <f>D17</f>
        <v>289000</v>
      </c>
      <c r="L17" s="25" t="s">
        <v>4</v>
      </c>
      <c r="M17" s="26" t="s">
        <v>10</v>
      </c>
      <c r="N17" s="24">
        <f>D18</f>
        <v>40000</v>
      </c>
      <c r="O17" s="27"/>
      <c r="P17" s="28" t="s">
        <v>23</v>
      </c>
      <c r="Q17" s="27"/>
    </row>
    <row r="18" spans="1:17" ht="18.75" customHeight="1" thickTop="1" x14ac:dyDescent="0.2">
      <c r="B18" s="21" t="s">
        <v>7</v>
      </c>
      <c r="C18" s="21"/>
      <c r="D18" s="2">
        <v>40000</v>
      </c>
      <c r="E18" s="22" t="s">
        <v>3</v>
      </c>
      <c r="G18" s="27"/>
      <c r="H18" s="27"/>
      <c r="I18" s="27"/>
      <c r="J18" s="29" t="s">
        <v>2</v>
      </c>
      <c r="K18" s="30">
        <f>D14</f>
        <v>47</v>
      </c>
      <c r="L18" s="27"/>
      <c r="M18" s="27"/>
      <c r="N18" s="27"/>
      <c r="O18" s="31" t="s">
        <v>11</v>
      </c>
      <c r="P18" s="35">
        <f>IFERROR((H17+K17+N17)/K18,0)</f>
        <v>10043.212765957447</v>
      </c>
      <c r="Q18" s="36" t="s">
        <v>12</v>
      </c>
    </row>
    <row r="19" spans="1:17" ht="22.5" customHeight="1" x14ac:dyDescent="0.15">
      <c r="D19" s="4"/>
      <c r="E19" s="32"/>
      <c r="Q19" s="33"/>
    </row>
    <row r="20" spans="1:17" ht="30" customHeight="1" x14ac:dyDescent="0.15">
      <c r="D20" s="4"/>
      <c r="E20" s="32"/>
      <c r="Q20" s="33"/>
    </row>
    <row r="21" spans="1:17" ht="17.25" x14ac:dyDescent="0.15">
      <c r="D21" s="4"/>
      <c r="E21" s="32"/>
      <c r="Q21" s="33"/>
    </row>
    <row r="22" spans="1:17" ht="22.5" customHeight="1" x14ac:dyDescent="0.2">
      <c r="B22" s="15" t="s">
        <v>17</v>
      </c>
      <c r="C22" s="15"/>
      <c r="D22" s="1">
        <v>166400</v>
      </c>
      <c r="E22" s="20" t="s">
        <v>3</v>
      </c>
      <c r="Q22" s="33"/>
    </row>
    <row r="23" spans="1:17" ht="22.5" customHeight="1" thickBot="1" x14ac:dyDescent="0.25">
      <c r="B23" s="21" t="s">
        <v>18</v>
      </c>
      <c r="C23" s="21"/>
      <c r="D23" s="2">
        <v>300000</v>
      </c>
      <c r="E23" s="22" t="s">
        <v>3</v>
      </c>
      <c r="G23" s="23" t="s">
        <v>20</v>
      </c>
      <c r="H23" s="24">
        <f>D22</f>
        <v>166400</v>
      </c>
      <c r="I23" s="25" t="s">
        <v>4</v>
      </c>
      <c r="J23" s="26" t="s">
        <v>21</v>
      </c>
      <c r="K23" s="24">
        <f>D23</f>
        <v>300000</v>
      </c>
      <c r="L23" s="25" t="s">
        <v>4</v>
      </c>
      <c r="M23" s="26" t="s">
        <v>22</v>
      </c>
      <c r="N23" s="24">
        <f>D24</f>
        <v>50000</v>
      </c>
      <c r="O23" s="27"/>
      <c r="P23" s="28" t="s">
        <v>24</v>
      </c>
      <c r="Q23" s="33"/>
    </row>
    <row r="24" spans="1:17" ht="22.5" customHeight="1" thickTop="1" x14ac:dyDescent="0.2">
      <c r="B24" s="21" t="s">
        <v>19</v>
      </c>
      <c r="C24" s="21"/>
      <c r="D24" s="2">
        <v>50000</v>
      </c>
      <c r="E24" s="22" t="s">
        <v>3</v>
      </c>
      <c r="G24" s="27"/>
      <c r="H24" s="27"/>
      <c r="I24" s="27"/>
      <c r="J24" s="29" t="s">
        <v>2</v>
      </c>
      <c r="K24" s="30">
        <f>D14</f>
        <v>47</v>
      </c>
      <c r="L24" s="27"/>
      <c r="M24" s="27"/>
      <c r="N24" s="27"/>
      <c r="O24" s="31" t="s">
        <v>11</v>
      </c>
      <c r="P24" s="35">
        <f>IFERROR((H23+K23+N23)/K24,0)</f>
        <v>10987.234042553191</v>
      </c>
      <c r="Q24" s="36" t="s">
        <v>12</v>
      </c>
    </row>
    <row r="25" spans="1:17" ht="75" customHeight="1" x14ac:dyDescent="0.15"/>
    <row r="26" spans="1:17" ht="30" customHeight="1" x14ac:dyDescent="0.15"/>
    <row r="27" spans="1:17" x14ac:dyDescent="0.15">
      <c r="P27" s="34"/>
    </row>
    <row r="28" spans="1:17" x14ac:dyDescent="0.15">
      <c r="B28" s="34" t="s">
        <v>24</v>
      </c>
      <c r="C28" s="34"/>
      <c r="D28" s="57" t="s">
        <v>30</v>
      </c>
      <c r="E28" s="57"/>
      <c r="F28" s="34"/>
      <c r="H28" s="60" t="s">
        <v>31</v>
      </c>
      <c r="I28" s="60"/>
      <c r="J28" s="60"/>
      <c r="L28" s="34" t="s">
        <v>32</v>
      </c>
    </row>
    <row r="29" spans="1:17" ht="37.5" customHeight="1" thickBot="1" x14ac:dyDescent="0.35">
      <c r="A29" s="37" t="s">
        <v>25</v>
      </c>
      <c r="B29" s="38">
        <f>P24</f>
        <v>10987.234042553191</v>
      </c>
      <c r="C29" s="39" t="s">
        <v>27</v>
      </c>
      <c r="D29" s="58">
        <f>P18</f>
        <v>10043.212765957447</v>
      </c>
      <c r="E29" s="59"/>
      <c r="F29" s="40" t="s">
        <v>28</v>
      </c>
      <c r="G29" s="41" t="s">
        <v>29</v>
      </c>
      <c r="H29" s="58">
        <f>P18</f>
        <v>10043.212765957447</v>
      </c>
      <c r="I29" s="58"/>
      <c r="J29" s="58"/>
      <c r="K29" s="42" t="s">
        <v>26</v>
      </c>
      <c r="L29" s="53">
        <f>IFERROR((B29-D29)/H29,0)</f>
        <v>9.3995945181566398E-2</v>
      </c>
      <c r="M29" s="53"/>
      <c r="N29" s="53"/>
      <c r="O29" s="27"/>
    </row>
    <row r="30" spans="1:17" ht="15" thickTop="1" x14ac:dyDescent="0.15"/>
    <row r="32" spans="1:17" ht="15" thickBot="1" x14ac:dyDescent="0.2">
      <c r="B32" s="5" t="s">
        <v>36</v>
      </c>
      <c r="D32" s="5" t="s">
        <v>35</v>
      </c>
      <c r="H32" s="5" t="s">
        <v>34</v>
      </c>
    </row>
    <row r="33" spans="2:10" ht="37.5" customHeight="1" thickBot="1" x14ac:dyDescent="0.2">
      <c r="B33" s="43">
        <f>L29</f>
        <v>9.3995945181566398E-2</v>
      </c>
      <c r="C33" s="44" t="s">
        <v>37</v>
      </c>
      <c r="D33" s="45">
        <v>3</v>
      </c>
      <c r="E33" s="47" t="s">
        <v>38</v>
      </c>
      <c r="F33" s="46" t="s">
        <v>39</v>
      </c>
      <c r="H33" s="50">
        <f>IFERROR(B33/D33,0)</f>
        <v>3.1331981727188797E-2</v>
      </c>
      <c r="I33" s="51"/>
      <c r="J33" s="52"/>
    </row>
  </sheetData>
  <mergeCells count="9">
    <mergeCell ref="H33:J33"/>
    <mergeCell ref="L29:N29"/>
    <mergeCell ref="B7:K7"/>
    <mergeCell ref="B8:K8"/>
    <mergeCell ref="B9:K9"/>
    <mergeCell ref="D28:E28"/>
    <mergeCell ref="D29:E29"/>
    <mergeCell ref="H29:J29"/>
    <mergeCell ref="H28:J28"/>
  </mergeCells>
  <phoneticPr fontId="1"/>
  <conditionalFormatting sqref="A1:XFD3 A28:D29 F29:H29 F28 H28 K29:L29 O29:XFD29 A7:B9 L7:XFD9 K28:O28 Q28:XFD28 A10:XFD27 B32 A34:XFD1048576 A30:XFD30 B31:XFD31 D32:F32 H32:XFD32 A33:H33 K33:XFD33 A5:XFD6 A4:E4 H4:XFD4">
    <cfRule type="cellIs" dxfId="0" priority="1" operator="equal">
      <formula>0</formula>
    </cfRule>
  </conditionalFormatting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kankou203</dc:creator>
  <cp:lastModifiedBy>kankou201</cp:lastModifiedBy>
  <cp:lastPrinted>2018-09-14T04:40:13Z</cp:lastPrinted>
  <dcterms:created xsi:type="dcterms:W3CDTF">2018-09-13T07:58:29Z</dcterms:created>
  <dcterms:modified xsi:type="dcterms:W3CDTF">2022-01-27T06:15:21Z</dcterms:modified>
</cp:coreProperties>
</file>