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上下水道課\001■上下水道課共通\006■経営戦略（経営比較分析含）\02経営比較分析\H30\【経営比較分析表】2017_012297_47_1718【公共・特環】\"/>
    </mc:Choice>
  </mc:AlternateContent>
  <workbookProtection workbookAlgorithmName="SHA-512" workbookHashValue="gWabMmgTJGTkfZRiGJ8+wCr3SEoL7wftHDe7EOupwSGHU9Fi0IMRMZBNCdV593NgWEEcSiW8oAcYwksZJVm/vg==" workbookSaltValue="v869t5PjRNDNvqsNRgqZr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<sst xmlns="http://schemas.openxmlformats.org/spreadsheetml/2006/main" count="240" uniqueCount="126">
  <si>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</si>
  <si>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</si>
  <si>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</si>
  <si>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</si>
  <si>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</si>
  <si>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</si>
  <si>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</si>
  <si>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</si>
  <si>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</si>
  <si>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</si>
  <si>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</si>
  <si>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</si>
  <si>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</si>
  <si>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</si>
  <si>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</si>
  <si>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</si>
  <si>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</si>
  <si>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</si>
  <si>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</si>
  <si>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</si>
  <si>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</si>
  <si>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</si>
  <si>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</si>
  <si>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</si>
  <si>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</si>
  <si>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</si>
  <si>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</si>
  <si>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</si>
  <si>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</si>
  <si>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</si>
  <si>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</si>
  <si>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</si>
  <si>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</si>
  <si>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</si>
  <si>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</si>
  <si>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</si>
  <si>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</si>
  <si>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</si>
  <si>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</si>
  <si>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</si>
  <si>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</si>
  <si>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</si>
  <si>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</si>
  <si>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</si>
  <si>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</si>
  <si>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</si>
  <si>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</si>
  <si>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</si>
  <si>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</si>
  <si>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</si>
  <si>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</si>
  <si>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</si>
  <si>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</si>
  <si>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</si>
  <si>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</si>
  <si>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</si>
  <si>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</si>
  <si>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</si>
  <si>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</si>
  <si>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</si>
  <si>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</si>
  <si>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</si>
  <si>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</si>
  <si>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</si>
  <si>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</si>
  <si>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</si>
  <si>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</si>
  <si>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</si>
  <si>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</si>
  <si>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</si>
  <si>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</si>
  <si>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</si>
  <si>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</si>
  <si>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</si>
  <si>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</si>
  <si>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</si>
  <si>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</si>
  <si>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</si>
  <si>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</si>
  <si>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</si>
  <si>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</si>
  <si>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</si>
  <si>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</si>
  <si>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</si>
  <si>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</si>
  <si>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</si>
  <si>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</si>
  <si>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</si>
  <si>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</si>
  <si>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</si>
  <si>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</si>
  <si>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</si>
  <si>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</si>
  <si>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</si>
  <si>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</si>
  <si>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</si>
  <si>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</si>
  <si>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</si>
  <si>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</si>
  <si>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</si>
  <si>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</si>
  <si>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</si>
  <si>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</si>
  <si>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</si>
  <si>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</si>
  <si>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</si>
  <si>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</si>
  <si>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</si>
  <si>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</si>
  <si>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</si>
  <si>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</si>
  <si>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</si>
  <si>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</si>
  <si>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</si>
  <si>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</si>
  <si>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</si>
  <si>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</si>
  <si>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</si>
  <si>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</si>
  <si>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</si>
  <si>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</si>
  <si>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</si>
  <si>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</si>
  <si>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〇特定環境保全公共下水道処理区域は、高齢化率も高い状況であり、料金収入の増加及び水洗化率の向上は厳しい状況となっています。　　　　　　　　　　　　　　　　　　　　　　　　　　　　　　　　　　　　　　　　　　　　　　　　　　　　　　　〇事業運営のためには一般会計からの繰入金が不可欠であり、平成28年度に策定した中長期的な計画（経営戦略）により、経営基盤強化と財政マネジメントの向上を図り、持続可能な事業経営を実施していきます。</t>
    <phoneticPr fontId="4"/>
  </si>
  <si>
    <t>①収益的収支比率　　　　　　　　　　　　　　　　　　　　　　　　　　　　　　　　　　　　　　　　　　　　　　　　　　　　　　　　　　　　　　　　　　　　　　　　　　　　　　　　　　　　　　　　〇平成２９年度は、料金収入の減少と地方債償還金の増加により、前年度よりも大きく減少しております。今後は、維持管理費の削減が必要となってきます。　　　　　　　　　　　　　　　　　　　　　　　　　　　　　　　　　　　　　　　　　　　　　　　　　　　　　　　　④企業債残高対事業規模比率　　　　　　　　　　　　　　　　　　　　　　　　　　　　　　　　　　　　　　　　　　　　　　　　　　　　　　　　　　　　　　　　　　　　　　　　　　　　　　　　　　〇地方債現在高は減少しているが、一般会計からの基準外繰入等でまかなっている状況である。　　　　　　　　　　　　　　　　　　　　　　　　　　　　　　　　　　　　　　　　　　　　　　　　　　　　　　　　　　　　　　　　　　　　　　　　　　　　　　　　　　⑤経費回収率　　　　　　　　　　　　　　　　　　　　　　　　　　　　　　　　　　　　　　　　　　　　　　　　　　　　　　　　　　　　　　　　　　　　　　　　　　　　　　　　　　　　　　　　　　　　　　　〇平成２２年度より新たな施設整備は実施しておらず、当面は維持管理のみとなるため、現状の水準で推移することが予想されます。　　　　　　　　　　　　　　　　　　　　　　　　　　　　　　　　　　　　　　　　　　　　　　　　　　　　　　　　　　　　　　　　⑥汚水処理原価　　　　　　　　　　　　　　　　　　　　　　　　　　　　　　　　　　　　　　　　　　　　　　　　　　　　　　　　　　　　　　　　　　　　　　　　　　　　　　　　　　　　　　　　　　　　　〇汚水処理の施設整備や維持管理費の両者を含めた指標であり、類似団体平均値より低い状態にあります。今後とも水洗化率の向上による有収水量の増加を図ることにより、最小経費で最大効果を追求していく必要があります。　　　　　　　　　　　　　　　　　　　　　　　　　　　　　　　　　　　　　　　　　　　　　　　　　　　　　　　　　　　　　　　　　　　　　　　　　　　　　　　　　　　　　　　　　⑦施設利用率　　　　　　　　　　　　　　　　　　　　　　　　　　　　　　　　　　　　　　　　　　　　　　　　　　　　　　　　　　　　　　　　　　　　　　　　　　　　　　　　　　　　　　　　　　　　　〇30％台で推移しており、処理場建設時は50％を超える施設利用率を見込んでいましたが、処理区域内人口の減少、節水型設備の普及等により低くなっている状況となっています。　　　　　　　　　　　　　　　　　　　　　　⑧水洗化率　　　　　　　　　　　　　　　　　　　　　　　　　　　　　　　　　　　　　　　　　　　　　　　　　　　　　　　　　　　　　　　　　　　　　　　　　　　　　　　　　　　　　　　　　　　　　　　　〇類似団体平均値と同程度であり、今後も水洗化普及促進に向けた啓発を実施し、指標の向上に努めていきます。</t>
    <rPh sb="110" eb="112">
      <t>ゲンショウ</t>
    </rPh>
    <rPh sb="113" eb="116">
      <t>チホウサイ</t>
    </rPh>
    <rPh sb="116" eb="118">
      <t>ショウカン</t>
    </rPh>
    <rPh sb="118" eb="119">
      <t>キン</t>
    </rPh>
    <rPh sb="120" eb="122">
      <t>ゾウカ</t>
    </rPh>
    <rPh sb="319" eb="321">
      <t>チホウ</t>
    </rPh>
    <rPh sb="321" eb="322">
      <t>サイ</t>
    </rPh>
    <rPh sb="322" eb="324">
      <t>ゲンザイ</t>
    </rPh>
    <rPh sb="324" eb="325">
      <t>ダカ</t>
    </rPh>
    <rPh sb="326" eb="328">
      <t>ゲンショウ</t>
    </rPh>
    <rPh sb="334" eb="336">
      <t>イッパン</t>
    </rPh>
    <rPh sb="336" eb="338">
      <t>カイケイ</t>
    </rPh>
    <rPh sb="341" eb="343">
      <t>キジュン</t>
    </rPh>
    <rPh sb="343" eb="344">
      <t>ガイ</t>
    </rPh>
    <rPh sb="344" eb="346">
      <t>クリイレ</t>
    </rPh>
    <rPh sb="346" eb="347">
      <t>トウ</t>
    </rPh>
    <rPh sb="355" eb="357">
      <t>ジョウキョウ</t>
    </rPh>
    <rPh sb="1273" eb="1276">
      <t>ドウテイド</t>
    </rPh>
    <phoneticPr fontId="4"/>
  </si>
  <si>
    <t>特定環境保全公共下水道の処理場及び管渠設備については、共用開始から15年が経過し機械設備や電気設備の耐用年数が概ね10年から20年となっていることから、処理場設備の更新が必要となってきます。今後は、ストックマネジメント計画に基づき、機械設備、電気設備等の更新を実施していきます。　　　　　　　　　　　　　　　　　　　　　　　　　　　　　　　　　　　　　　　　　　　　　　　　　　　　　　　　　　　　　　　　　　　〇老朽化の指標である管渠老朽化率や管渠改善率については、下水道管路の耐用年数を超過するものが少ない状況であり、老朽管の更新は実施していないため数値は標記されておりません。しかしながら、管渠（下水道路）等の老朽化についても、耐用年数だけでなく管種や劣化状況等にも注視し、定期的な点検を実施して安全安心な下水道事業の運営に努めていく必要があります。</t>
    <rPh sb="109" eb="111">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</si>
</sst>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AC-44F5-90BD-218051F922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2CAC-44F5-90BD-218051F922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30.87</c:v>
                </c:pt>
                <c:pt idx="1">
                  <c:v>30.11</c:v>
                </c:pt>
                <c:pt idx="2">
                  <c:v>31.2</c:v>
                </c:pt>
                <c:pt idx="3">
                  <c:v>30.76</c:v>
                </c:pt>
                <c:pt idx="4">
                  <c:v>30.76</c:v>
                </c:pt>
              </c:numCache>
            </c:numRef>
          </c:val>
          <c:extLst>
            <c:ext xmlns:c16="http://schemas.microsoft.com/office/drawing/2014/chart" uri="{C3380CC4-5D6E-409C-BE32-E72D297353CC}">
              <c16:uniqueId val="{00000000-42A2-4698-A60A-1808BD8053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42A2-4698-A60A-1808BD8053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79.84</c:v>
                </c:pt>
                <c:pt idx="1">
                  <c:v>81.92</c:v>
                </c:pt>
                <c:pt idx="2">
                  <c:v>82.88</c:v>
                </c:pt>
                <c:pt idx="3">
                  <c:v>83.62</c:v>
                </c:pt>
                <c:pt idx="4">
                  <c:v>83.01</c:v>
                </c:pt>
              </c:numCache>
            </c:numRef>
          </c:val>
          <c:extLst>
            <c:ext xmlns:c16="http://schemas.microsoft.com/office/drawing/2014/chart" uri="{C3380CC4-5D6E-409C-BE32-E72D297353CC}">
              <c16:uniqueId val="{00000000-7CB3-4472-ABC0-0AA99E9C51C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7CB3-4472-ABC0-0AA99E9C51C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99.93</c:v>
                </c:pt>
                <c:pt idx="1">
                  <c:v>99.96</c:v>
                </c:pt>
                <c:pt idx="2">
                  <c:v>99.96</c:v>
                </c:pt>
                <c:pt idx="3">
                  <c:v>98.22</c:v>
                </c:pt>
                <c:pt idx="4">
                  <c:v>91.31</c:v>
                </c:pt>
              </c:numCache>
            </c:numRef>
          </c:val>
          <c:extLst>
            <c:ext xmlns:c16="http://schemas.microsoft.com/office/drawing/2014/chart" uri="{C3380CC4-5D6E-409C-BE32-E72D297353CC}">
              <c16:uniqueId val="{00000000-0367-47DC-A929-BAE158F2B1B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67-47DC-A929-BAE158F2B1B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AC-43B6-9154-DDBABED314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AC-43B6-9154-DDBABED314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E8-4AE9-BE3F-59945358DD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E8-4AE9-BE3F-59945358DD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7B-4431-9B9C-AE20E8C9B7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7B-4431-9B9C-AE20E8C9B7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12-4882-B779-F64E64D964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12-4882-B779-F64E64D964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2067.42</c:v>
                </c:pt>
                <c:pt idx="1">
                  <c:v>1922.56</c:v>
                </c:pt>
                <c:pt idx="2">
                  <c:v>1268.08</c:v>
                </c:pt>
                <c:pt idx="3" formatCode="#,##0.00;&quot;△&quot;#,##0.00">
                  <c:v>0</c:v>
                </c:pt>
                <c:pt idx="4" formatCode="#,##0.00;&quot;△&quot;#,##0.00">
                  <c:v>0</c:v>
                </c:pt>
              </c:numCache>
            </c:numRef>
          </c:val>
          <c:extLst>
            <c:ext xmlns:c16="http://schemas.microsoft.com/office/drawing/2014/chart" uri="{C3380CC4-5D6E-409C-BE32-E72D297353CC}">
              <c16:uniqueId val="{00000000-7ECC-455A-BEF2-5C4A690B1C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7ECC-455A-BEF2-5C4A690B1C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99.6</c:v>
                </c:pt>
                <c:pt idx="1">
                  <c:v>99.65</c:v>
                </c:pt>
                <c:pt idx="2">
                  <c:v>99.46</c:v>
                </c:pt>
                <c:pt idx="3">
                  <c:v>90.52</c:v>
                </c:pt>
                <c:pt idx="4">
                  <c:v>99.76</c:v>
                </c:pt>
              </c:numCache>
            </c:numRef>
          </c:val>
          <c:extLst>
            <c:ext xmlns:c16="http://schemas.microsoft.com/office/drawing/2014/chart" uri="{C3380CC4-5D6E-409C-BE32-E72D297353CC}">
              <c16:uniqueId val="{00000000-B12E-4CEF-A5BB-8EA79F2A53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B12E-4CEF-A5BB-8EA79F2A53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171.71</c:v>
                </c:pt>
                <c:pt idx="1">
                  <c:v>176.77</c:v>
                </c:pt>
                <c:pt idx="2">
                  <c:v>177.17</c:v>
                </c:pt>
                <c:pt idx="3">
                  <c:v>193.59</c:v>
                </c:pt>
                <c:pt idx="4">
                  <c:v>175.87</c:v>
                </c:pt>
              </c:numCache>
            </c:numRef>
          </c:val>
          <c:extLst>
            <c:ext xmlns:c16="http://schemas.microsoft.com/office/drawing/2014/chart" uri="{C3380CC4-5D6E-409C-BE32-E72D297353CC}">
              <c16:uniqueId val="{00000000-96B7-4EAB-A4C9-535A07288F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96B7-4EAB-A4C9-535A07288F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0" zoomScaleNormal="100" workbookViewId="0">
      <selection activeCell="BM87" sqref="BM8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北海道　富良野市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22284</v>
      </c>
      <c r="AM8" s="49"/>
      <c r="AN8" s="49"/>
      <c r="AO8" s="49"/>
      <c r="AP8" s="49"/>
      <c r="AQ8" s="49"/>
      <c r="AR8" s="49"/>
      <c r="AS8" s="49"/>
      <c r="AT8" s="44">
        <f>データ!T6</f>
        <v>600.71</v>
      </c>
      <c r="AU8" s="44"/>
      <c r="AV8" s="44"/>
      <c r="AW8" s="44"/>
      <c r="AX8" s="44"/>
      <c r="AY8" s="44"/>
      <c r="AZ8" s="44"/>
      <c r="BA8" s="44"/>
      <c r="BB8" s="44">
        <f>データ!U6</f>
        <v>37.1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5.4</v>
      </c>
      <c r="Q10" s="44"/>
      <c r="R10" s="44"/>
      <c r="S10" s="44"/>
      <c r="T10" s="44"/>
      <c r="U10" s="44"/>
      <c r="V10" s="44"/>
      <c r="W10" s="44">
        <f>データ!Q6</f>
        <v>81.27</v>
      </c>
      <c r="X10" s="44"/>
      <c r="Y10" s="44"/>
      <c r="Z10" s="44"/>
      <c r="AA10" s="44"/>
      <c r="AB10" s="44"/>
      <c r="AC10" s="44"/>
      <c r="AD10" s="49">
        <f>データ!R6</f>
        <v>3477</v>
      </c>
      <c r="AE10" s="49"/>
      <c r="AF10" s="49"/>
      <c r="AG10" s="49"/>
      <c r="AH10" s="49"/>
      <c r="AI10" s="49"/>
      <c r="AJ10" s="49"/>
      <c r="AK10" s="2"/>
      <c r="AL10" s="49">
        <f>データ!V6</f>
        <v>1183</v>
      </c>
      <c r="AM10" s="49"/>
      <c r="AN10" s="49"/>
      <c r="AO10" s="49"/>
      <c r="AP10" s="49"/>
      <c r="AQ10" s="49"/>
      <c r="AR10" s="49"/>
      <c r="AS10" s="49"/>
      <c r="AT10" s="44">
        <f>データ!W6</f>
        <v>0.66</v>
      </c>
      <c r="AU10" s="44"/>
      <c r="AV10" s="44"/>
      <c r="AW10" s="44"/>
      <c r="AX10" s="44"/>
      <c r="AY10" s="44"/>
      <c r="AZ10" s="44"/>
      <c r="BA10" s="44"/>
      <c r="BB10" s="44">
        <f>データ!X6</f>
        <v>1792.42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e77lQulvdyITIsPTTyaWJJYTNX7XShQ+Un8MgrlTaz7bYwt8KkLAenXfsTyHoIbYarqHpCyNjavKx1njMxhXVA==" saltValue="HtVwEEOOq6gx9ehDWv5a3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12297</v>
      </c>
      <c r="D6" s="32">
        <f t="shared" si="3"/>
        <v>47</v>
      </c>
      <c r="E6" s="32">
        <f t="shared" si="3"/>
        <v>17</v>
      </c>
      <c r="F6" s="32">
        <f t="shared" si="3"/>
        <v>4</v>
      </c>
      <c r="G6" s="32">
        <f t="shared" si="3"/>
        <v>0</v>
      </c>
      <c r="H6" s="32" t="str">
        <f t="shared" si="3"/>
        <v>北海道　富良野市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5.4</v>
      </c>
      <c r="Q6" s="33">
        <f t="shared" si="3"/>
        <v>81.27</v>
      </c>
      <c r="R6" s="33">
        <f t="shared" si="3"/>
        <v>3477</v>
      </c>
      <c r="S6" s="33">
        <f t="shared" si="3"/>
        <v>22284</v>
      </c>
      <c r="T6" s="33">
        <f t="shared" si="3"/>
        <v>600.71</v>
      </c>
      <c r="U6" s="33">
        <f t="shared" si="3"/>
        <v>37.1</v>
      </c>
      <c r="V6" s="33">
        <f t="shared" si="3"/>
        <v>1183</v>
      </c>
      <c r="W6" s="33">
        <f t="shared" si="3"/>
        <v>0.66</v>
      </c>
      <c r="X6" s="33">
        <f t="shared" si="3"/>
        <v>1792.42</v>
      </c>
      <c r="Y6" s="34">
        <f>IF(Y7="",NA(),Y7)</f>
        <v>99.93</v>
      </c>
      <c r="Z6" s="34">
        <f t="shared" ref="Z6:AH6" si="4">IF(Z7="",NA(),Z7)</f>
        <v>99.96</v>
      </c>
      <c r="AA6" s="34">
        <f t="shared" si="4"/>
        <v>99.96</v>
      </c>
      <c r="AB6" s="34">
        <f t="shared" si="4"/>
        <v>98.22</v>
      </c>
      <c r="AC6" s="34">
        <f t="shared" si="4"/>
        <v>91.31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2067.42</v>
      </c>
      <c r="BG6" s="34">
        <f t="shared" ref="BG6:BO6" si="7">IF(BG7="",NA(),BG7)</f>
        <v>1922.56</v>
      </c>
      <c r="BH6" s="34">
        <f t="shared" si="7"/>
        <v>1268.08</v>
      </c>
      <c r="BI6" s="33">
        <f t="shared" si="7"/>
        <v>0</v>
      </c>
      <c r="BJ6" s="33">
        <f t="shared" si="7"/>
        <v>0</v>
      </c>
      <c r="BK6" s="34">
        <f t="shared" si="7"/>
        <v>1554.05</v>
      </c>
      <c r="BL6" s="34">
        <f t="shared" si="7"/>
        <v>1671.86</v>
      </c>
      <c r="BM6" s="34">
        <f t="shared" si="7"/>
        <v>1673.47</v>
      </c>
      <c r="BN6" s="34">
        <f t="shared" si="7"/>
        <v>1592.72</v>
      </c>
      <c r="BO6" s="34">
        <f t="shared" si="7"/>
        <v>1243.71</v>
      </c>
      <c r="BP6" s="33" t="str">
        <f>IF(BP7="","",IF(BP7="-","【-】","【"&amp;SUBSTITUTE(TEXT(BP7,"#,##0.00"),"-","△")&amp;"】"))</f>
        <v>【1,225.44】</v>
      </c>
      <c r="BQ6" s="34">
        <f>IF(BQ7="",NA(),BQ7)</f>
        <v>99.6</v>
      </c>
      <c r="BR6" s="34">
        <f t="shared" ref="BR6:BZ6" si="8">IF(BR7="",NA(),BR7)</f>
        <v>99.65</v>
      </c>
      <c r="BS6" s="34">
        <f t="shared" si="8"/>
        <v>99.46</v>
      </c>
      <c r="BT6" s="34">
        <f t="shared" si="8"/>
        <v>90.52</v>
      </c>
      <c r="BU6" s="34">
        <f t="shared" si="8"/>
        <v>99.76</v>
      </c>
      <c r="BV6" s="34">
        <f t="shared" si="8"/>
        <v>53.01</v>
      </c>
      <c r="BW6" s="34">
        <f t="shared" si="8"/>
        <v>50.54</v>
      </c>
      <c r="BX6" s="34">
        <f t="shared" si="8"/>
        <v>49.22</v>
      </c>
      <c r="BY6" s="34">
        <f t="shared" si="8"/>
        <v>53.7</v>
      </c>
      <c r="BZ6" s="34">
        <f t="shared" si="8"/>
        <v>74.3</v>
      </c>
      <c r="CA6" s="33" t="str">
        <f>IF(CA7="","",IF(CA7="-","【-】","【"&amp;SUBSTITUTE(TEXT(CA7,"#,##0.00"),"-","△")&amp;"】"))</f>
        <v>【75.58】</v>
      </c>
      <c r="CB6" s="34">
        <f>IF(CB7="",NA(),CB7)</f>
        <v>171.71</v>
      </c>
      <c r="CC6" s="34">
        <f t="shared" ref="CC6:CK6" si="9">IF(CC7="",NA(),CC7)</f>
        <v>176.77</v>
      </c>
      <c r="CD6" s="34">
        <f t="shared" si="9"/>
        <v>177.17</v>
      </c>
      <c r="CE6" s="34">
        <f t="shared" si="9"/>
        <v>193.59</v>
      </c>
      <c r="CF6" s="34">
        <f t="shared" si="9"/>
        <v>175.87</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30.87</v>
      </c>
      <c r="CN6" s="34">
        <f t="shared" ref="CN6:CV6" si="10">IF(CN7="",NA(),CN7)</f>
        <v>30.11</v>
      </c>
      <c r="CO6" s="34">
        <f t="shared" si="10"/>
        <v>31.2</v>
      </c>
      <c r="CP6" s="34">
        <f t="shared" si="10"/>
        <v>30.76</v>
      </c>
      <c r="CQ6" s="34">
        <f t="shared" si="10"/>
        <v>30.76</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79.84</v>
      </c>
      <c r="CY6" s="34">
        <f t="shared" ref="CY6:DG6" si="11">IF(CY7="",NA(),CY7)</f>
        <v>81.92</v>
      </c>
      <c r="CZ6" s="34">
        <f t="shared" si="11"/>
        <v>82.88</v>
      </c>
      <c r="DA6" s="34">
        <f t="shared" si="11"/>
        <v>83.62</v>
      </c>
      <c r="DB6" s="34">
        <f t="shared" si="11"/>
        <v>83.01</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2">
      <c r="A7" s="27"/>
      <c r="B7" s="36">
        <v>2017</v>
      </c>
      <c r="C7" s="36">
        <v>12297</v>
      </c>
      <c r="D7" s="36">
        <v>47</v>
      </c>
      <c r="E7" s="36">
        <v>17</v>
      </c>
      <c r="F7" s="36">
        <v>4</v>
      </c>
      <c r="G7" s="36">
        <v>0</v>
      </c>
      <c r="H7" s="36" t="s">
        <v>110</v>
      </c>
      <c r="I7" s="36" t="s">
        <v>111</v>
      </c>
      <c r="J7" s="36" t="s">
        <v>112</v>
      </c>
      <c r="K7" s="36" t="s">
        <v>113</v>
      </c>
      <c r="L7" s="36" t="s">
        <v>114</v>
      </c>
      <c r="M7" s="36" t="s">
        <v>115</v>
      </c>
      <c r="N7" s="37" t="s">
        <v>116</v>
      </c>
      <c r="O7" s="37" t="s">
        <v>117</v>
      </c>
      <c r="P7" s="37">
        <v>5.4</v>
      </c>
      <c r="Q7" s="37">
        <v>81.27</v>
      </c>
      <c r="R7" s="37">
        <v>3477</v>
      </c>
      <c r="S7" s="37">
        <v>22284</v>
      </c>
      <c r="T7" s="37">
        <v>600.71</v>
      </c>
      <c r="U7" s="37">
        <v>37.1</v>
      </c>
      <c r="V7" s="37">
        <v>1183</v>
      </c>
      <c r="W7" s="37">
        <v>0.66</v>
      </c>
      <c r="X7" s="37">
        <v>1792.42</v>
      </c>
      <c r="Y7" s="37">
        <v>99.93</v>
      </c>
      <c r="Z7" s="37">
        <v>99.96</v>
      </c>
      <c r="AA7" s="37">
        <v>99.96</v>
      </c>
      <c r="AB7" s="37">
        <v>98.22</v>
      </c>
      <c r="AC7" s="37">
        <v>91.31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2067.42</v>
      </c>
      <c r="BG7" s="37">
        <v>1922.56</v>
      </c>
      <c r="BH7" s="37">
        <v>1268.08</v>
      </c>
      <c r="BI7" s="37">
        <v>0</v>
      </c>
      <c r="BJ7" s="37">
        <v>0</v>
      </c>
      <c r="BK7" s="37">
        <v>1554.05</v>
      </c>
      <c r="BL7" s="37">
        <v>1671.86</v>
      </c>
      <c r="BM7" s="37">
        <v>1673.47</v>
      </c>
      <c r="BN7" s="37">
        <v>1592.72</v>
      </c>
      <c r="BO7" s="37">
        <v>1243.71</v>
      </c>
      <c r="BP7" s="37">
        <v>1225.44</v>
      </c>
      <c r="BQ7" s="37">
        <v>99.6</v>
      </c>
      <c r="BR7" s="37">
        <v>99.65</v>
      </c>
      <c r="BS7" s="37">
        <v>99.46</v>
      </c>
      <c r="BT7" s="37">
        <v>90.52</v>
      </c>
      <c r="BU7" s="37">
        <v>99.76</v>
      </c>
      <c r="BV7" s="37">
        <v>53.01</v>
      </c>
      <c r="BW7" s="37">
        <v>50.54</v>
      </c>
      <c r="BX7" s="37">
        <v>49.22</v>
      </c>
      <c r="BY7" s="37">
        <v>53.7</v>
      </c>
      <c r="BZ7" s="37">
        <v>74.3</v>
      </c>
      <c r="CA7" s="37">
        <v>75.58</v>
      </c>
      <c r="CB7" s="37">
        <v>171.71</v>
      </c>
      <c r="CC7" s="37">
        <v>176.77</v>
      </c>
      <c r="CD7" s="37">
        <v>177.17</v>
      </c>
      <c r="CE7" s="37">
        <v>193.59</v>
      </c>
      <c r="CF7" s="37">
        <v>175.87</v>
      </c>
      <c r="CG7" s="37">
        <v>299.39</v>
      </c>
      <c r="CH7" s="37">
        <v>320.36</v>
      </c>
      <c r="CI7" s="37">
        <v>332.02</v>
      </c>
      <c r="CJ7" s="37">
        <v>300.35000000000002</v>
      </c>
      <c r="CK7" s="37">
        <v>221.81</v>
      </c>
      <c r="CL7" s="37">
        <v>215.23</v>
      </c>
      <c r="CM7" s="37">
        <v>30.87</v>
      </c>
      <c r="CN7" s="37">
        <v>30.11</v>
      </c>
      <c r="CO7" s="37">
        <v>31.2</v>
      </c>
      <c r="CP7" s="37">
        <v>30.76</v>
      </c>
      <c r="CQ7" s="37">
        <v>30.76</v>
      </c>
      <c r="CR7" s="37">
        <v>36.200000000000003</v>
      </c>
      <c r="CS7" s="37">
        <v>34.74</v>
      </c>
      <c r="CT7" s="37">
        <v>36.65</v>
      </c>
      <c r="CU7" s="37">
        <v>37.72</v>
      </c>
      <c r="CV7" s="37">
        <v>43.36</v>
      </c>
      <c r="CW7" s="37">
        <v>42.66</v>
      </c>
      <c r="CX7" s="37">
        <v>79.84</v>
      </c>
      <c r="CY7" s="37">
        <v>81.92</v>
      </c>
      <c r="CZ7" s="37">
        <v>82.88</v>
      </c>
      <c r="DA7" s="37">
        <v>83.62</v>
      </c>
      <c r="DB7" s="37">
        <v>83.01</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0.09</v>
      </c>
      <c r="EO7" s="37">
        <v>0.1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suidou-102</cp:lastModifiedBy>
  <cp:lastPrinted>2019-02-05T08:00:44Z</cp:lastPrinted>
  <dcterms:created xsi:type="dcterms:W3CDTF">2018-12-03T09:10:02Z</dcterms:created>
  <dcterms:modified xsi:type="dcterms:W3CDTF">2019-02-05T08:22:37Z</dcterms:modified>
  <cp:category/>
</cp:coreProperties>
</file>