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0.2\上下水道課\001■上下水道課共通\006■経営戦略（経営比較分析含）\02経営比較分析\R1（平成30年度決算）\【経営比較分析表】2018_012297_47_010【簡水】\"/>
    </mc:Choice>
  </mc:AlternateContent>
  <workbookProtection workbookAlgorithmName="SHA-512" workbookHashValue="h9WzmXmOdNRvU3zjxbmyQsGppoRlTJd5MZqXHiRrox+BQGM+rbdHEOF6Fb8JPe3gM7BIvuW6IktVex1q1w8N0w==" workbookSaltValue="YmVN1DV1yzi/SavrBAfq0Q==" workbookSpinCount="100000" lockStructure="1"/>
  <bookViews>
    <workbookView xWindow="0" yWindow="0" windowWidth="15360" windowHeight="7632"/>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<sst xmlns="http://schemas.openxmlformats.org/spreadsheetml/2006/main" count="225" uniqueCount="112">
  <si>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</si>
  <si>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</si>
  <si>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</si>
  <si>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</si>
  <si>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</si>
  <si>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</si>
  <si>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</si>
  <si>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</si>
  <si>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</si>
  <si>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</si>
  <si>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</si>
  <si>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</si>
  <si>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</si>
  <si>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</si>
  <si>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</si>
  <si>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</si>
  <si>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</si>
  <si>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</si>
  <si>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</si>
  <si>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</si>
  <si>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</si>
  <si>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</si>
  <si>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</si>
  <si>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</si>
  <si>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</si>
  <si>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</si>
  <si>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</si>
  <si>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</si>
  <si>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</si>
  <si>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</si>
  <si>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</si>
  <si>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</si>
  <si>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</si>
  <si>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</si>
  <si>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</si>
  <si>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</si>
  <si>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</si>
  <si>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</si>
  <si>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</si>
  <si>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</si>
  <si>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</si>
  <si>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</si>
  <si>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</si>
  <si>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</si>
  <si>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</si>
  <si>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</si>
  <si>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</si>
  <si>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</si>
  <si>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</si>
  <si>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</si>
  <si>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</si>
  <si>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</si>
  <si>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</si>
  <si>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</si>
  <si>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</si>
  <si>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</si>
  <si>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</si>
  <si>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</si>
  <si>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</si>
  <si>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</si>
  <si>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</si>
  <si>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</si>
  <si>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</si>
  <si>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</si>
  <si>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</si>
  <si>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</si>
  <si>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</si>
  <si>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</si>
  <si>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</si>
  <si>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</si>
  <si>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</si>
  <si>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</si>
  <si>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</si>
  <si>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</si>
  <si>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</si>
  <si>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</si>
  <si>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</si>
  <si>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</si>
  <si>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</si>
  <si>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</si>
  <si>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</si>
  <si>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</si>
  <si>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</si>
  <si>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</si>
  <si>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</si>
  <si>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</si>
  <si>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</si>
  <si>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</si>
  <si>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</si>
  <si>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</si>
  <si>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</si>
  <si>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</si>
  <si>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</si>
  <si>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</si>
  <si>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</si>
  <si>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</si>
  <si>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富良野市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</si>
  <si>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</si>
  <si>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</si>
  <si>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</si>
  <si>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</si>
  <si>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</si>
  <si>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</si>
  <si>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</si>
  <si>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</si>
  <si>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</si>
  <si>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</si>
  <si>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</si>
  <si>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</si>
  <si>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③管路更新率
　更新した管路延長の割合を表す指標であり、簡易水道事業地域における管路更新は、H24学田地区において道路改良工事に伴い実施したが、近年は実施していない状況である。布設後30年を超える管路もあるため、計画的な更新を検討し、更新等に伴う財源の確保に努める。</t>
    <rPh sb="1" eb="3">
      <t>カンロ</t>
    </rPh>
    <rPh sb="3" eb="5">
      <t>コウシン</t>
    </rPh>
    <rPh sb="5" eb="6">
      <t>リツ</t>
    </rPh>
    <rPh sb="8" eb="10">
      <t>コウシン</t>
    </rPh>
    <rPh sb="12" eb="14">
      <t>カンロ</t>
    </rPh>
    <rPh sb="14" eb="16">
      <t>エンチョウ</t>
    </rPh>
    <rPh sb="17" eb="19">
      <t>ワリアイ</t>
    </rPh>
    <rPh sb="20" eb="21">
      <t>アラワ</t>
    </rPh>
    <rPh sb="22" eb="24">
      <t>シヒョウ</t>
    </rPh>
    <rPh sb="28" eb="30">
      <t>カンイ</t>
    </rPh>
    <rPh sb="30" eb="32">
      <t>スイドウ</t>
    </rPh>
    <rPh sb="32" eb="34">
      <t>ジギョウ</t>
    </rPh>
    <rPh sb="34" eb="36">
      <t>チイキ</t>
    </rPh>
    <rPh sb="40" eb="42">
      <t>カンロ</t>
    </rPh>
    <rPh sb="42" eb="44">
      <t>コウシン</t>
    </rPh>
    <rPh sb="49" eb="51">
      <t>ガクデン</t>
    </rPh>
    <rPh sb="51" eb="53">
      <t>チク</t>
    </rPh>
    <rPh sb="57" eb="59">
      <t>ドウロ</t>
    </rPh>
    <rPh sb="59" eb="61">
      <t>カイリョウ</t>
    </rPh>
    <rPh sb="61" eb="63">
      <t>コウジ</t>
    </rPh>
    <rPh sb="64" eb="65">
      <t>トモナ</t>
    </rPh>
    <rPh sb="66" eb="68">
      <t>ジッシ</t>
    </rPh>
    <rPh sb="72" eb="74">
      <t>キンネン</t>
    </rPh>
    <rPh sb="75" eb="77">
      <t>ジッシ</t>
    </rPh>
    <rPh sb="82" eb="84">
      <t>ジョウキョウ</t>
    </rPh>
    <rPh sb="88" eb="90">
      <t>フセツ</t>
    </rPh>
    <rPh sb="90" eb="91">
      <t>ゴ</t>
    </rPh>
    <rPh sb="93" eb="94">
      <t>ネン</t>
    </rPh>
    <rPh sb="95" eb="96">
      <t>コ</t>
    </rPh>
    <rPh sb="98" eb="100">
      <t>カンロ</t>
    </rPh>
    <rPh sb="106" eb="109">
      <t>ケイカクテキ</t>
    </rPh>
    <rPh sb="110" eb="112">
      <t>コウシン</t>
    </rPh>
    <rPh sb="113" eb="115">
      <t>ケントウ</t>
    </rPh>
    <rPh sb="117" eb="119">
      <t>コウシン</t>
    </rPh>
    <rPh sb="119" eb="120">
      <t>トウ</t>
    </rPh>
    <rPh sb="121" eb="122">
      <t>トモナ</t>
    </rPh>
    <rPh sb="123" eb="125">
      <t>ザイゲン</t>
    </rPh>
    <rPh sb="126" eb="128">
      <t>カクホ</t>
    </rPh>
    <rPh sb="129" eb="130">
      <t>ツト</t>
    </rPh>
    <phoneticPr fontId="17"/>
  </si>
  <si>
    <t>　本市の簡易水道施設は６地区で運営しており、いづれの地区も高齢化が進んでおり、料金収入の増加は見込めない状況である。H30からR3までに動力計装機器の更新事業を計画しており、企業債の発行額が増加することが予測されている。このため、維持管理費の削減に努めていく。また、現行の経営戦略による投資・財政計画の検証を行うとともに、資産管理の徹底と、より具体的な財政状況の把握に努め、R6適用に向けた公営企業会計化について検討していく。</t>
    <rPh sb="1" eb="3">
      <t>ホンシ</t>
    </rPh>
    <rPh sb="4" eb="6">
      <t>カンイ</t>
    </rPh>
    <rPh sb="6" eb="8">
      <t>スイドウ</t>
    </rPh>
    <rPh sb="8" eb="10">
      <t>シセツ</t>
    </rPh>
    <rPh sb="12" eb="14">
      <t>チク</t>
    </rPh>
    <rPh sb="15" eb="17">
      <t>ウンエイ</t>
    </rPh>
    <rPh sb="26" eb="28">
      <t>チク</t>
    </rPh>
    <rPh sb="29" eb="32">
      <t>コウレイカ</t>
    </rPh>
    <rPh sb="33" eb="34">
      <t>スス</t>
    </rPh>
    <rPh sb="39" eb="41">
      <t>リョウキン</t>
    </rPh>
    <rPh sb="41" eb="43">
      <t>シュウニュウ</t>
    </rPh>
    <rPh sb="44" eb="46">
      <t>ゾウカ</t>
    </rPh>
    <rPh sb="47" eb="49">
      <t>ミコ</t>
    </rPh>
    <rPh sb="52" eb="54">
      <t>ジョウキョウ</t>
    </rPh>
    <rPh sb="68" eb="70">
      <t>ドウリョク</t>
    </rPh>
    <rPh sb="70" eb="72">
      <t>ケイソウ</t>
    </rPh>
    <rPh sb="72" eb="74">
      <t>キキ</t>
    </rPh>
    <rPh sb="75" eb="77">
      <t>コウシン</t>
    </rPh>
    <rPh sb="77" eb="79">
      <t>ジギョウ</t>
    </rPh>
    <rPh sb="80" eb="82">
      <t>ケイカク</t>
    </rPh>
    <rPh sb="87" eb="89">
      <t>キギョウ</t>
    </rPh>
    <rPh sb="89" eb="90">
      <t>サイ</t>
    </rPh>
    <rPh sb="91" eb="93">
      <t>ハッコウ</t>
    </rPh>
    <rPh sb="93" eb="94">
      <t>ガク</t>
    </rPh>
    <rPh sb="95" eb="97">
      <t>ゾウカ</t>
    </rPh>
    <rPh sb="102" eb="104">
      <t>ヨソク</t>
    </rPh>
    <rPh sb="115" eb="117">
      <t>イジ</t>
    </rPh>
    <rPh sb="117" eb="120">
      <t>カンリヒ</t>
    </rPh>
    <rPh sb="121" eb="123">
      <t>サクゲン</t>
    </rPh>
    <rPh sb="124" eb="125">
      <t>ツト</t>
    </rPh>
    <rPh sb="133" eb="135">
      <t>ゲンコウ</t>
    </rPh>
    <rPh sb="136" eb="138">
      <t>ケイエイ</t>
    </rPh>
    <rPh sb="138" eb="140">
      <t>センリャク</t>
    </rPh>
    <rPh sb="143" eb="145">
      <t>トウシ</t>
    </rPh>
    <rPh sb="146" eb="148">
      <t>ザイセイ</t>
    </rPh>
    <rPh sb="148" eb="150">
      <t>ケイカク</t>
    </rPh>
    <rPh sb="151" eb="153">
      <t>ケンショウ</t>
    </rPh>
    <rPh sb="154" eb="155">
      <t>オコナ</t>
    </rPh>
    <rPh sb="161" eb="163">
      <t>シサン</t>
    </rPh>
    <rPh sb="163" eb="165">
      <t>カンリ</t>
    </rPh>
    <rPh sb="166" eb="168">
      <t>テッテイ</t>
    </rPh>
    <rPh sb="172" eb="175">
      <t>グタイテキ</t>
    </rPh>
    <rPh sb="176" eb="178">
      <t>ザイセイ</t>
    </rPh>
    <rPh sb="178" eb="180">
      <t>ジョウキョウ</t>
    </rPh>
    <rPh sb="181" eb="183">
      <t>ハアク</t>
    </rPh>
    <rPh sb="184" eb="185">
      <t>ツト</t>
    </rPh>
    <rPh sb="189" eb="191">
      <t>テキヨウ</t>
    </rPh>
    <rPh sb="192" eb="193">
      <t>ム</t>
    </rPh>
    <rPh sb="195" eb="197">
      <t>コウエイ</t>
    </rPh>
    <rPh sb="197" eb="199">
      <t>キギョウ</t>
    </rPh>
    <rPh sb="199" eb="201">
      <t>カイケイ</t>
    </rPh>
    <rPh sb="201" eb="202">
      <t>カ</t>
    </rPh>
    <rPh sb="206" eb="208">
      <t>ケントウ</t>
    </rPh>
    <phoneticPr fontId="17"/>
  </si>
  <si>
    <t>①収益的収支比率
　類似団体と比較し低い状態で推移している。地域内人口の減少や高齢化に伴い、使用水量及び料金収入が減少している。料金収入の増加は見込めなく一般会計からの繰入金に依存している傾向にあるため、維持管理費等の経常経費削減に努めていく。
④企業債残高対給水収益比率
　類似団体と比べ低い状態で推移しており、企業債残高はそれ程大きいとはいえないが、現在実施している動力計装機器更新事業により、企業債残高は増加することが予測されている。
⑤料金回収率
　給水に係る費用がどの程度料金収入で賄えているかを表した指標であり、類似団体と比べ若干高めとなっている。H28より年々回収率が上がっているが50%以下であるため、給水に係る費用の半分以上を料金収入以外（一般会計繰入金）で賄われている状態である。地域間格差是正の政策的事業ではあるが、今後も経費削減を行っていく。
⑥給水原価
　１㎥の水を作るのにかかる費用単価を示した指標であり、H28より類似団体に比べ高くなっている。電気料金等の維持管理費の増加と料金収入の減少が要因である。
⑦施設利用率
　施設の利用状況や適正規模を判断する指標であり、類似団体と比べ低い状態で推移している。適切な施設規模を把握し、更新時に検討していく。
⑧有収率
　料金化された水量を示す指標であり、類似団体と比べ高い状態で推移している。今後も漏水等に注視し有収率の向上に努めていく。</t>
    <rPh sb="1" eb="4">
      <t>シュウエキテキ</t>
    </rPh>
    <rPh sb="4" eb="6">
      <t>シュウシ</t>
    </rPh>
    <rPh sb="6" eb="8">
      <t>ヒリツ</t>
    </rPh>
    <rPh sb="10" eb="12">
      <t>ルイジ</t>
    </rPh>
    <rPh sb="12" eb="14">
      <t>ダンタイ</t>
    </rPh>
    <rPh sb="15" eb="17">
      <t>ヒカク</t>
    </rPh>
    <rPh sb="18" eb="19">
      <t>ヒク</t>
    </rPh>
    <rPh sb="20" eb="22">
      <t>ジョウタイ</t>
    </rPh>
    <rPh sb="23" eb="25">
      <t>スイイ</t>
    </rPh>
    <rPh sb="30" eb="32">
      <t>チイキ</t>
    </rPh>
    <rPh sb="32" eb="33">
      <t>ナイ</t>
    </rPh>
    <rPh sb="33" eb="35">
      <t>ジンコウ</t>
    </rPh>
    <rPh sb="36" eb="38">
      <t>ゲンショウ</t>
    </rPh>
    <rPh sb="39" eb="42">
      <t>コウレイカ</t>
    </rPh>
    <rPh sb="43" eb="44">
      <t>トモナ</t>
    </rPh>
    <rPh sb="46" eb="48">
      <t>シヨウ</t>
    </rPh>
    <rPh sb="48" eb="50">
      <t>スイリョウ</t>
    </rPh>
    <rPh sb="50" eb="51">
      <t>オヨ</t>
    </rPh>
    <rPh sb="52" eb="54">
      <t>リョウキン</t>
    </rPh>
    <rPh sb="54" eb="56">
      <t>シュウニュウ</t>
    </rPh>
    <rPh sb="57" eb="59">
      <t>ゲンショウ</t>
    </rPh>
    <rPh sb="64" eb="66">
      <t>リョウキン</t>
    </rPh>
    <rPh sb="66" eb="68">
      <t>シュウニュウ</t>
    </rPh>
    <rPh sb="69" eb="71">
      <t>ゾウカ</t>
    </rPh>
    <rPh sb="72" eb="74">
      <t>ミコ</t>
    </rPh>
    <rPh sb="77" eb="79">
      <t>イッパン</t>
    </rPh>
    <rPh sb="79" eb="81">
      <t>カイケイ</t>
    </rPh>
    <rPh sb="84" eb="86">
      <t>クリイレ</t>
    </rPh>
    <rPh sb="86" eb="87">
      <t>キン</t>
    </rPh>
    <rPh sb="88" eb="90">
      <t>イゾン</t>
    </rPh>
    <rPh sb="94" eb="96">
      <t>ケイコウ</t>
    </rPh>
    <rPh sb="102" eb="104">
      <t>イジ</t>
    </rPh>
    <rPh sb="104" eb="107">
      <t>カンリヒ</t>
    </rPh>
    <rPh sb="107" eb="108">
      <t>トウ</t>
    </rPh>
    <rPh sb="109" eb="111">
      <t>ケイジョウ</t>
    </rPh>
    <rPh sb="111" eb="113">
      <t>ケイヒ</t>
    </rPh>
    <rPh sb="113" eb="115">
      <t>サクゲン</t>
    </rPh>
    <rPh sb="116" eb="117">
      <t>ツト</t>
    </rPh>
    <rPh sb="124" eb="126">
      <t>キギョウ</t>
    </rPh>
    <rPh sb="126" eb="127">
      <t>サイ</t>
    </rPh>
    <rPh sb="127" eb="129">
      <t>ザンダカ</t>
    </rPh>
    <rPh sb="129" eb="130">
      <t>タイ</t>
    </rPh>
    <rPh sb="130" eb="132">
      <t>キュウスイ</t>
    </rPh>
    <rPh sb="132" eb="134">
      <t>シュウエキ</t>
    </rPh>
    <rPh sb="134" eb="136">
      <t>ヒリツ</t>
    </rPh>
    <rPh sb="138" eb="140">
      <t>ルイジ</t>
    </rPh>
    <rPh sb="140" eb="142">
      <t>ダンタイ</t>
    </rPh>
    <rPh sb="145" eb="146">
      <t>ヒク</t>
    </rPh>
    <rPh sb="147" eb="149">
      <t>ジョウタイ</t>
    </rPh>
    <rPh sb="150" eb="152">
      <t>スイイ</t>
    </rPh>
    <rPh sb="157" eb="159">
      <t>キギョウ</t>
    </rPh>
    <rPh sb="159" eb="160">
      <t>サイ</t>
    </rPh>
    <rPh sb="160" eb="162">
      <t>ザンダカ</t>
    </rPh>
    <rPh sb="165" eb="166">
      <t>ホド</t>
    </rPh>
    <rPh sb="166" eb="167">
      <t>オオ</t>
    </rPh>
    <rPh sb="177" eb="179">
      <t>ゲンザイ</t>
    </rPh>
    <rPh sb="179" eb="181">
      <t>ジッシ</t>
    </rPh>
    <rPh sb="185" eb="187">
      <t>ドウリョク</t>
    </rPh>
    <rPh sb="187" eb="189">
      <t>ケイソウ</t>
    </rPh>
    <rPh sb="189" eb="191">
      <t>キキ</t>
    </rPh>
    <rPh sb="191" eb="193">
      <t>コウシン</t>
    </rPh>
    <rPh sb="193" eb="195">
      <t>ジギョウ</t>
    </rPh>
    <rPh sb="199" eb="201">
      <t>キギョウ</t>
    </rPh>
    <rPh sb="201" eb="202">
      <t>サイ</t>
    </rPh>
    <rPh sb="202" eb="204">
      <t>ザンダカ</t>
    </rPh>
    <rPh sb="205" eb="207">
      <t>ゾウカ</t>
    </rPh>
    <rPh sb="212" eb="214">
      <t>ヨソク</t>
    </rPh>
    <rPh sb="222" eb="224">
      <t>リョウキン</t>
    </rPh>
    <rPh sb="224" eb="226">
      <t>カイシュウ</t>
    </rPh>
    <rPh sb="226" eb="227">
      <t>リツ</t>
    </rPh>
    <rPh sb="229" eb="231">
      <t>キュウスイ</t>
    </rPh>
    <rPh sb="232" eb="233">
      <t>カカ</t>
    </rPh>
    <rPh sb="234" eb="236">
      <t>ヒヨウ</t>
    </rPh>
    <rPh sb="239" eb="241">
      <t>テイド</t>
    </rPh>
    <rPh sb="241" eb="243">
      <t>リョウキン</t>
    </rPh>
    <rPh sb="243" eb="245">
      <t>シュウニュウ</t>
    </rPh>
    <rPh sb="246" eb="247">
      <t>マカナ</t>
    </rPh>
    <rPh sb="253" eb="254">
      <t>アラワ</t>
    </rPh>
    <rPh sb="256" eb="258">
      <t>シヒョウ</t>
    </rPh>
    <rPh sb="262" eb="264">
      <t>ルイジ</t>
    </rPh>
    <rPh sb="264" eb="266">
      <t>ダンタイ</t>
    </rPh>
    <rPh sb="267" eb="268">
      <t>クラ</t>
    </rPh>
    <rPh sb="269" eb="271">
      <t>ジャッカン</t>
    </rPh>
    <rPh sb="271" eb="272">
      <t>タカ</t>
    </rPh>
    <rPh sb="285" eb="287">
      <t>ネンネン</t>
    </rPh>
    <rPh sb="287" eb="289">
      <t>カイシュウ</t>
    </rPh>
    <rPh sb="289" eb="290">
      <t>リツ</t>
    </rPh>
    <rPh sb="291" eb="292">
      <t>ア</t>
    </rPh>
    <rPh sb="301" eb="303">
      <t>イカ</t>
    </rPh>
    <rPh sb="309" eb="311">
      <t>キュウスイ</t>
    </rPh>
    <rPh sb="312" eb="313">
      <t>カカワ</t>
    </rPh>
    <rPh sb="314" eb="316">
      <t>ヒヨウ</t>
    </rPh>
    <rPh sb="317" eb="319">
      <t>ハンブン</t>
    </rPh>
    <rPh sb="319" eb="321">
      <t>イジョウ</t>
    </rPh>
    <rPh sb="322" eb="324">
      <t>リョウキン</t>
    </rPh>
    <rPh sb="324" eb="326">
      <t>シュウニュウ</t>
    </rPh>
    <rPh sb="326" eb="328">
      <t>イガイ</t>
    </rPh>
    <rPh sb="329" eb="331">
      <t>イッパン</t>
    </rPh>
    <rPh sb="331" eb="333">
      <t>カイケイ</t>
    </rPh>
    <rPh sb="333" eb="335">
      <t>クリイレ</t>
    </rPh>
    <rPh sb="335" eb="336">
      <t>キン</t>
    </rPh>
    <rPh sb="338" eb="339">
      <t>マカナ</t>
    </rPh>
    <rPh sb="344" eb="346">
      <t>ジョウタイ</t>
    </rPh>
    <rPh sb="350" eb="353">
      <t>チイキカン</t>
    </rPh>
    <rPh sb="353" eb="355">
      <t>カクサ</t>
    </rPh>
    <rPh sb="355" eb="357">
      <t>ゼセイ</t>
    </rPh>
    <rPh sb="358" eb="361">
      <t>セイサクテキ</t>
    </rPh>
    <rPh sb="361" eb="363">
      <t>ジギョウ</t>
    </rPh>
    <rPh sb="369" eb="371">
      <t>コンゴ</t>
    </rPh>
    <rPh sb="372" eb="374">
      <t>ケイヒ</t>
    </rPh>
    <rPh sb="374" eb="376">
      <t>サクゲン</t>
    </rPh>
    <rPh sb="377" eb="378">
      <t>オコナ</t>
    </rPh>
    <rPh sb="385" eb="387">
      <t>キュウスイ</t>
    </rPh>
    <rPh sb="387" eb="389">
      <t>ゲンカ</t>
    </rPh>
    <rPh sb="394" eb="395">
      <t>ミズ</t>
    </rPh>
    <rPh sb="396" eb="397">
      <t>ツク</t>
    </rPh>
    <rPh sb="403" eb="405">
      <t>ヒヨウ</t>
    </rPh>
    <rPh sb="405" eb="407">
      <t>タンカ</t>
    </rPh>
    <rPh sb="408" eb="409">
      <t>シメ</t>
    </rPh>
    <rPh sb="411" eb="413">
      <t>シヒョウ</t>
    </rPh>
    <rPh sb="422" eb="424">
      <t>ルイジ</t>
    </rPh>
    <rPh sb="424" eb="426">
      <t>ダンタイ</t>
    </rPh>
    <rPh sb="427" eb="428">
      <t>クラ</t>
    </rPh>
    <rPh sb="429" eb="430">
      <t>タカ</t>
    </rPh>
    <rPh sb="437" eb="439">
      <t>デンキ</t>
    </rPh>
    <rPh sb="439" eb="441">
      <t>リョウキン</t>
    </rPh>
    <rPh sb="441" eb="442">
      <t>トウ</t>
    </rPh>
    <rPh sb="443" eb="445">
      <t>イジ</t>
    </rPh>
    <rPh sb="445" eb="448">
      <t>カンリヒ</t>
    </rPh>
    <rPh sb="449" eb="451">
      <t>ゾウカ</t>
    </rPh>
    <rPh sb="452" eb="454">
      <t>リョウキン</t>
    </rPh>
    <rPh sb="454" eb="456">
      <t>シュウニュウ</t>
    </rPh>
    <rPh sb="457" eb="459">
      <t>ゲンショウ</t>
    </rPh>
    <rPh sb="460" eb="462">
      <t>ヨウイン</t>
    </rPh>
    <rPh sb="468" eb="470">
      <t>シセツ</t>
    </rPh>
    <rPh sb="470" eb="473">
      <t>リヨウリツ</t>
    </rPh>
    <rPh sb="475" eb="477">
      <t>シセツ</t>
    </rPh>
    <rPh sb="478" eb="480">
      <t>リヨウ</t>
    </rPh>
    <rPh sb="480" eb="482">
      <t>ジョウキョウ</t>
    </rPh>
    <rPh sb="483" eb="485">
      <t>テキセイ</t>
    </rPh>
    <rPh sb="485" eb="487">
      <t>キボ</t>
    </rPh>
    <rPh sb="488" eb="490">
      <t>ハンダン</t>
    </rPh>
    <rPh sb="492" eb="494">
      <t>シヒョウ</t>
    </rPh>
    <rPh sb="498" eb="500">
      <t>ルイジ</t>
    </rPh>
    <rPh sb="500" eb="502">
      <t>ダンタイ</t>
    </rPh>
    <rPh sb="503" eb="504">
      <t>クラ</t>
    </rPh>
    <rPh sb="505" eb="506">
      <t>ヒク</t>
    </rPh>
    <rPh sb="507" eb="509">
      <t>ジョウタイ</t>
    </rPh>
    <rPh sb="510" eb="512">
      <t>スイイ</t>
    </rPh>
    <rPh sb="517" eb="519">
      <t>テキセツ</t>
    </rPh>
    <rPh sb="520" eb="522">
      <t>シセツ</t>
    </rPh>
    <rPh sb="522" eb="524">
      <t>キボ</t>
    </rPh>
    <rPh sb="525" eb="527">
      <t>ハアク</t>
    </rPh>
    <rPh sb="529" eb="532">
      <t>コウシンジ</t>
    </rPh>
    <rPh sb="533" eb="535">
      <t>ケントウ</t>
    </rPh>
    <rPh sb="542" eb="545">
      <t>ユウシュウリツ</t>
    </rPh>
    <rPh sb="547" eb="550">
      <t>リョウキンカ</t>
    </rPh>
    <rPh sb="553" eb="555">
      <t>スイリョウ</t>
    </rPh>
    <rPh sb="556" eb="557">
      <t>シメ</t>
    </rPh>
    <rPh sb="558" eb="560">
      <t>シヒョウ</t>
    </rPh>
    <rPh sb="564" eb="566">
      <t>ルイジ</t>
    </rPh>
    <rPh sb="566" eb="568">
      <t>ダンタイ</t>
    </rPh>
    <rPh sb="569" eb="570">
      <t>クラ</t>
    </rPh>
    <rPh sb="571" eb="572">
      <t>タカ</t>
    </rPh>
    <rPh sb="573" eb="575">
      <t>ジョウタイ</t>
    </rPh>
    <rPh sb="576" eb="578">
      <t>スイイ</t>
    </rPh>
    <rPh sb="583" eb="585">
      <t>コンゴ</t>
    </rPh>
    <rPh sb="586" eb="588">
      <t>ロウスイ</t>
    </rPh>
    <rPh sb="588" eb="589">
      <t>トウ</t>
    </rPh>
    <rPh sb="590" eb="592">
      <t>チュウシ</t>
    </rPh>
    <rPh sb="593" eb="596">
      <t>ユウシュウリツ</t>
    </rPh>
    <rPh sb="597" eb="599">
      <t>コウジョウ</t>
    </rPh>
    <rPh sb="600" eb="601">
      <t>ツト</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</si>
</sst>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F4-443D-B193-D345174FE40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98F4-443D-B193-D345174FE40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38.71</c:v>
                </c:pt>
                <c:pt idx="1">
                  <c:v>38.49</c:v>
                </c:pt>
                <c:pt idx="2">
                  <c:v>37.33</c:v>
                </c:pt>
                <c:pt idx="3">
                  <c:v>36.44</c:v>
                </c:pt>
                <c:pt idx="4">
                  <c:v>36.049999999999997</c:v>
                </c:pt>
              </c:numCache>
            </c:numRef>
          </c:val>
          <c:extLst>
            <c:ext xmlns:c16="http://schemas.microsoft.com/office/drawing/2014/chart" uri="{C3380CC4-5D6E-409C-BE32-E72D297353CC}">
              <c16:uniqueId val="{00000000-1877-4514-A727-81C26B11A14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1877-4514-A727-81C26B11A14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92.87</c:v>
                </c:pt>
                <c:pt idx="1">
                  <c:v>92.71</c:v>
                </c:pt>
                <c:pt idx="2">
                  <c:v>92.69</c:v>
                </c:pt>
                <c:pt idx="3">
                  <c:v>89.87</c:v>
                </c:pt>
                <c:pt idx="4">
                  <c:v>89.71</c:v>
                </c:pt>
              </c:numCache>
            </c:numRef>
          </c:val>
          <c:extLst>
            <c:ext xmlns:c16="http://schemas.microsoft.com/office/drawing/2014/chart" uri="{C3380CC4-5D6E-409C-BE32-E72D297353CC}">
              <c16:uniqueId val="{00000000-7B53-4DD5-94A0-FF6A297C1DFA}"/>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7B53-4DD5-94A0-FF6A297C1DFA}"/>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63.18</c:v>
                </c:pt>
                <c:pt idx="1">
                  <c:v>57.62</c:v>
                </c:pt>
                <c:pt idx="2">
                  <c:v>54.99</c:v>
                </c:pt>
                <c:pt idx="3">
                  <c:v>57.78</c:v>
                </c:pt>
                <c:pt idx="4">
                  <c:v>59.05</c:v>
                </c:pt>
              </c:numCache>
            </c:numRef>
          </c:val>
          <c:extLst>
            <c:ext xmlns:c16="http://schemas.microsoft.com/office/drawing/2014/chart" uri="{C3380CC4-5D6E-409C-BE32-E72D297353CC}">
              <c16:uniqueId val="{00000000-82B6-4ECD-A0E4-4F45C15BF78E}"/>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82B6-4ECD-A0E4-4F45C15BF78E}"/>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2B-4AF7-8569-96A184B9033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2B-4AF7-8569-96A184B9033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9C-452F-B6FD-61481DD3C1B0}"/>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9C-452F-B6FD-61481DD3C1B0}"/>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15-4D2D-98AB-3F9120EFF7A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15-4D2D-98AB-3F9120EFF7A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83-4C02-8A41-A686B3D38BA3}"/>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83-4C02-8A41-A686B3D38BA3}"/>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1003.9</c:v>
                </c:pt>
                <c:pt idx="1">
                  <c:v>995.94</c:v>
                </c:pt>
                <c:pt idx="2">
                  <c:v>915.15</c:v>
                </c:pt>
                <c:pt idx="3">
                  <c:v>854.21</c:v>
                </c:pt>
                <c:pt idx="4">
                  <c:v>744.87</c:v>
                </c:pt>
              </c:numCache>
            </c:numRef>
          </c:val>
          <c:extLst>
            <c:ext xmlns:c16="http://schemas.microsoft.com/office/drawing/2014/chart" uri="{C3380CC4-5D6E-409C-BE32-E72D297353CC}">
              <c16:uniqueId val="{00000000-8B95-46F9-8E7F-5445B571B90C}"/>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8B95-46F9-8E7F-5445B571B90C}"/>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43.1</c:v>
                </c:pt>
                <c:pt idx="1">
                  <c:v>41.2</c:v>
                </c:pt>
                <c:pt idx="2">
                  <c:v>40.07</c:v>
                </c:pt>
                <c:pt idx="3">
                  <c:v>42.86</c:v>
                </c:pt>
                <c:pt idx="4">
                  <c:v>42.94</c:v>
                </c:pt>
              </c:numCache>
            </c:numRef>
          </c:val>
          <c:extLst>
            <c:ext xmlns:c16="http://schemas.microsoft.com/office/drawing/2014/chart" uri="{C3380CC4-5D6E-409C-BE32-E72D297353CC}">
              <c16:uniqueId val="{00000000-E84D-443A-8B96-98963D89EC30}"/>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E84D-443A-8B96-98963D89EC30}"/>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517.03</c:v>
                </c:pt>
                <c:pt idx="1">
                  <c:v>548.1</c:v>
                </c:pt>
                <c:pt idx="2">
                  <c:v>561.48</c:v>
                </c:pt>
                <c:pt idx="3">
                  <c:v>537.28</c:v>
                </c:pt>
                <c:pt idx="4">
                  <c:v>537.83000000000004</c:v>
                </c:pt>
              </c:numCache>
            </c:numRef>
          </c:val>
          <c:extLst>
            <c:ext xmlns:c16="http://schemas.microsoft.com/office/drawing/2014/chart" uri="{C3380CC4-5D6E-409C-BE32-E72D297353CC}">
              <c16:uniqueId val="{00000000-795E-49D8-8116-C27A9FA8E781}"/>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795E-49D8-8116-C27A9FA8E781}"/>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北海道　富良野市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21921</v>
      </c>
      <c r="AM8" s="50"/>
      <c r="AN8" s="50"/>
      <c r="AO8" s="50"/>
      <c r="AP8" s="50"/>
      <c r="AQ8" s="50"/>
      <c r="AR8" s="50"/>
      <c r="AS8" s="50"/>
      <c r="AT8" s="46">
        <f>データ!$S$6</f>
        <v>600.71</v>
      </c>
      <c r="AU8" s="46"/>
      <c r="AV8" s="46"/>
      <c r="AW8" s="46"/>
      <c r="AX8" s="46"/>
      <c r="AY8" s="46"/>
      <c r="AZ8" s="46"/>
      <c r="BA8" s="46"/>
      <c r="BB8" s="46">
        <f>データ!$T$6</f>
        <v>36.49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6.97</v>
      </c>
      <c r="Q10" s="46"/>
      <c r="R10" s="46"/>
      <c r="S10" s="46"/>
      <c r="T10" s="46"/>
      <c r="U10" s="46"/>
      <c r="V10" s="46"/>
      <c r="W10" s="50">
        <f>データ!$Q$6</f>
        <v>4039</v>
      </c>
      <c r="X10" s="50"/>
      <c r="Y10" s="50"/>
      <c r="Z10" s="50"/>
      <c r="AA10" s="50"/>
      <c r="AB10" s="50"/>
      <c r="AC10" s="50"/>
      <c r="AD10" s="2"/>
      <c r="AE10" s="2"/>
      <c r="AF10" s="2"/>
      <c r="AG10" s="2"/>
      <c r="AH10" s="2"/>
      <c r="AI10" s="2"/>
      <c r="AJ10" s="2"/>
      <c r="AK10" s="2"/>
      <c r="AL10" s="50">
        <f>データ!$U$6</f>
        <v>1500</v>
      </c>
      <c r="AM10" s="50"/>
      <c r="AN10" s="50"/>
      <c r="AO10" s="50"/>
      <c r="AP10" s="50"/>
      <c r="AQ10" s="50"/>
      <c r="AR10" s="50"/>
      <c r="AS10" s="50"/>
      <c r="AT10" s="46">
        <f>データ!$V$6</f>
        <v>11.66</v>
      </c>
      <c r="AU10" s="46"/>
      <c r="AV10" s="46"/>
      <c r="AW10" s="46"/>
      <c r="AX10" s="46"/>
      <c r="AY10" s="46"/>
      <c r="AZ10" s="46"/>
      <c r="BA10" s="46"/>
      <c r="BB10" s="46">
        <f>データ!$W$6</f>
        <v>128.63999999999999</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111</v>
      </c>
      <c r="BM16" s="76"/>
      <c r="BN16" s="76"/>
      <c r="BO16" s="76"/>
      <c r="BP16" s="76"/>
      <c r="BQ16" s="76"/>
      <c r="BR16" s="76"/>
      <c r="BS16" s="76"/>
      <c r="BT16" s="76"/>
      <c r="BU16" s="76"/>
      <c r="BV16" s="76"/>
      <c r="BW16" s="76"/>
      <c r="BX16" s="76"/>
      <c r="BY16" s="76"/>
      <c r="BZ16" s="77"/>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109</v>
      </c>
      <c r="BM47" s="62"/>
      <c r="BN47" s="62"/>
      <c r="BO47" s="62"/>
      <c r="BP47" s="62"/>
      <c r="BQ47" s="62"/>
      <c r="BR47" s="62"/>
      <c r="BS47" s="62"/>
      <c r="BT47" s="62"/>
      <c r="BU47" s="62"/>
      <c r="BV47" s="62"/>
      <c r="BW47" s="62"/>
      <c r="BX47" s="62"/>
      <c r="BY47" s="62"/>
      <c r="BZ47" s="63"/>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110</v>
      </c>
      <c r="BM66" s="62"/>
      <c r="BN66" s="62"/>
      <c r="BO66" s="62"/>
      <c r="BP66" s="62"/>
      <c r="BQ66" s="62"/>
      <c r="BR66" s="62"/>
      <c r="BS66" s="62"/>
      <c r="BT66" s="62"/>
      <c r="BU66" s="62"/>
      <c r="BV66" s="62"/>
      <c r="BW66" s="62"/>
      <c r="BX66" s="62"/>
      <c r="BY66" s="62"/>
      <c r="BZ66" s="63"/>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41</v>
      </c>
      <c r="O85" s="27" t="str">
        <f>データ!EN6</f>
        <v>【0.54】</v>
      </c>
    </row>
  </sheetData>
  <sheetProtection algorithmName="SHA-512" hashValue="9QJ+x6JQozXrtdq7KxCmu52GLCxZY8cNnKjbT8ndMtGa1Fja0oZW3csEftT4E3x8pRokmcgl01zT6qiFu7YZdg==" saltValue="sAdWVGv5kUMKUtsIraMi7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82" t="s">
        <v>52</v>
      </c>
      <c r="I3" s="83"/>
      <c r="J3" s="83"/>
      <c r="K3" s="83"/>
      <c r="L3" s="83"/>
      <c r="M3" s="83"/>
      <c r="N3" s="83"/>
      <c r="O3" s="83"/>
      <c r="P3" s="83"/>
      <c r="Q3" s="83"/>
      <c r="R3" s="83"/>
      <c r="S3" s="83"/>
      <c r="T3" s="83"/>
      <c r="U3" s="83"/>
      <c r="V3" s="83"/>
      <c r="W3" s="84"/>
      <c r="X3" s="88" t="s">
        <v>53</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54</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2">
      <c r="A4" s="29" t="s">
        <v>55</v>
      </c>
      <c r="B4" s="31"/>
      <c r="C4" s="31"/>
      <c r="D4" s="31"/>
      <c r="E4" s="31"/>
      <c r="F4" s="31"/>
      <c r="G4" s="31"/>
      <c r="H4" s="85"/>
      <c r="I4" s="86"/>
      <c r="J4" s="86"/>
      <c r="K4" s="86"/>
      <c r="L4" s="86"/>
      <c r="M4" s="86"/>
      <c r="N4" s="86"/>
      <c r="O4" s="86"/>
      <c r="P4" s="86"/>
      <c r="Q4" s="86"/>
      <c r="R4" s="86"/>
      <c r="S4" s="86"/>
      <c r="T4" s="86"/>
      <c r="U4" s="86"/>
      <c r="V4" s="86"/>
      <c r="W4" s="87"/>
      <c r="X4" s="81" t="s">
        <v>56</v>
      </c>
      <c r="Y4" s="81"/>
      <c r="Z4" s="81"/>
      <c r="AA4" s="81"/>
      <c r="AB4" s="81"/>
      <c r="AC4" s="81"/>
      <c r="AD4" s="81"/>
      <c r="AE4" s="81"/>
      <c r="AF4" s="81"/>
      <c r="AG4" s="81"/>
      <c r="AH4" s="81"/>
      <c r="AI4" s="81" t="s">
        <v>57</v>
      </c>
      <c r="AJ4" s="81"/>
      <c r="AK4" s="81"/>
      <c r="AL4" s="81"/>
      <c r="AM4" s="81"/>
      <c r="AN4" s="81"/>
      <c r="AO4" s="81"/>
      <c r="AP4" s="81"/>
      <c r="AQ4" s="81"/>
      <c r="AR4" s="81"/>
      <c r="AS4" s="81"/>
      <c r="AT4" s="81" t="s">
        <v>58</v>
      </c>
      <c r="AU4" s="81"/>
      <c r="AV4" s="81"/>
      <c r="AW4" s="81"/>
      <c r="AX4" s="81"/>
      <c r="AY4" s="81"/>
      <c r="AZ4" s="81"/>
      <c r="BA4" s="81"/>
      <c r="BB4" s="81"/>
      <c r="BC4" s="81"/>
      <c r="BD4" s="81"/>
      <c r="BE4" s="81" t="s">
        <v>59</v>
      </c>
      <c r="BF4" s="81"/>
      <c r="BG4" s="81"/>
      <c r="BH4" s="81"/>
      <c r="BI4" s="81"/>
      <c r="BJ4" s="81"/>
      <c r="BK4" s="81"/>
      <c r="BL4" s="81"/>
      <c r="BM4" s="81"/>
      <c r="BN4" s="81"/>
      <c r="BO4" s="81"/>
      <c r="BP4" s="81" t="s">
        <v>60</v>
      </c>
      <c r="BQ4" s="81"/>
      <c r="BR4" s="81"/>
      <c r="BS4" s="81"/>
      <c r="BT4" s="81"/>
      <c r="BU4" s="81"/>
      <c r="BV4" s="81"/>
      <c r="BW4" s="81"/>
      <c r="BX4" s="81"/>
      <c r="BY4" s="81"/>
      <c r="BZ4" s="81"/>
      <c r="CA4" s="81" t="s">
        <v>61</v>
      </c>
      <c r="CB4" s="81"/>
      <c r="CC4" s="81"/>
      <c r="CD4" s="81"/>
      <c r="CE4" s="81"/>
      <c r="CF4" s="81"/>
      <c r="CG4" s="81"/>
      <c r="CH4" s="81"/>
      <c r="CI4" s="81"/>
      <c r="CJ4" s="81"/>
      <c r="CK4" s="81"/>
      <c r="CL4" s="81" t="s">
        <v>62</v>
      </c>
      <c r="CM4" s="81"/>
      <c r="CN4" s="81"/>
      <c r="CO4" s="81"/>
      <c r="CP4" s="81"/>
      <c r="CQ4" s="81"/>
      <c r="CR4" s="81"/>
      <c r="CS4" s="81"/>
      <c r="CT4" s="81"/>
      <c r="CU4" s="81"/>
      <c r="CV4" s="81"/>
      <c r="CW4" s="81" t="s">
        <v>63</v>
      </c>
      <c r="CX4" s="81"/>
      <c r="CY4" s="81"/>
      <c r="CZ4" s="81"/>
      <c r="DA4" s="81"/>
      <c r="DB4" s="81"/>
      <c r="DC4" s="81"/>
      <c r="DD4" s="81"/>
      <c r="DE4" s="81"/>
      <c r="DF4" s="81"/>
      <c r="DG4" s="81"/>
      <c r="DH4" s="81" t="s">
        <v>64</v>
      </c>
      <c r="DI4" s="81"/>
      <c r="DJ4" s="81"/>
      <c r="DK4" s="81"/>
      <c r="DL4" s="81"/>
      <c r="DM4" s="81"/>
      <c r="DN4" s="81"/>
      <c r="DO4" s="81"/>
      <c r="DP4" s="81"/>
      <c r="DQ4" s="81"/>
      <c r="DR4" s="81"/>
      <c r="DS4" s="81" t="s">
        <v>65</v>
      </c>
      <c r="DT4" s="81"/>
      <c r="DU4" s="81"/>
      <c r="DV4" s="81"/>
      <c r="DW4" s="81"/>
      <c r="DX4" s="81"/>
      <c r="DY4" s="81"/>
      <c r="DZ4" s="81"/>
      <c r="EA4" s="81"/>
      <c r="EB4" s="81"/>
      <c r="EC4" s="81"/>
      <c r="ED4" s="81" t="s">
        <v>66</v>
      </c>
      <c r="EE4" s="81"/>
      <c r="EF4" s="81"/>
      <c r="EG4" s="81"/>
      <c r="EH4" s="81"/>
      <c r="EI4" s="81"/>
      <c r="EJ4" s="81"/>
      <c r="EK4" s="81"/>
      <c r="EL4" s="81"/>
      <c r="EM4" s="81"/>
      <c r="EN4" s="81"/>
    </row>
    <row r="5" spans="1:144" x14ac:dyDescent="0.2">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2">
      <c r="A6" s="29" t="s">
        <v>95</v>
      </c>
      <c r="B6" s="34">
        <f>B7</f>
        <v>2018</v>
      </c>
      <c r="C6" s="34">
        <f t="shared" ref="C6:W6" si="3">C7</f>
        <v>12297</v>
      </c>
      <c r="D6" s="34">
        <f t="shared" si="3"/>
        <v>47</v>
      </c>
      <c r="E6" s="34">
        <f t="shared" si="3"/>
        <v>1</v>
      </c>
      <c r="F6" s="34">
        <f t="shared" si="3"/>
        <v>0</v>
      </c>
      <c r="G6" s="34">
        <f t="shared" si="3"/>
        <v>0</v>
      </c>
      <c r="H6" s="34" t="str">
        <f t="shared" si="3"/>
        <v>北海道　富良野市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6.97</v>
      </c>
      <c r="Q6" s="35">
        <f t="shared" si="3"/>
        <v>4039</v>
      </c>
      <c r="R6" s="35">
        <f t="shared" si="3"/>
        <v>21921</v>
      </c>
      <c r="S6" s="35">
        <f t="shared" si="3"/>
        <v>600.71</v>
      </c>
      <c r="T6" s="35">
        <f t="shared" si="3"/>
        <v>36.49</v>
      </c>
      <c r="U6" s="35">
        <f t="shared" si="3"/>
        <v>1500</v>
      </c>
      <c r="V6" s="35">
        <f t="shared" si="3"/>
        <v>11.66</v>
      </c>
      <c r="W6" s="35">
        <f t="shared" si="3"/>
        <v>128.63999999999999</v>
      </c>
      <c r="X6" s="36">
        <f>IF(X7="",NA(),X7)</f>
        <v>63.18</v>
      </c>
      <c r="Y6" s="36">
        <f t="shared" ref="Y6:AG6" si="4">IF(Y7="",NA(),Y7)</f>
        <v>57.62</v>
      </c>
      <c r="Z6" s="36">
        <f t="shared" si="4"/>
        <v>54.99</v>
      </c>
      <c r="AA6" s="36">
        <f t="shared" si="4"/>
        <v>57.78</v>
      </c>
      <c r="AB6" s="36">
        <f t="shared" si="4"/>
        <v>59.05</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1003.9</v>
      </c>
      <c r="BF6" s="36">
        <f t="shared" ref="BF6:BN6" si="7">IF(BF7="",NA(),BF7)</f>
        <v>995.94</v>
      </c>
      <c r="BG6" s="36">
        <f t="shared" si="7"/>
        <v>915.15</v>
      </c>
      <c r="BH6" s="36">
        <f t="shared" si="7"/>
        <v>854.21</v>
      </c>
      <c r="BI6" s="36">
        <f t="shared" si="7"/>
        <v>744.87</v>
      </c>
      <c r="BJ6" s="36">
        <f t="shared" si="7"/>
        <v>1486.62</v>
      </c>
      <c r="BK6" s="36">
        <f t="shared" si="7"/>
        <v>1510.14</v>
      </c>
      <c r="BL6" s="36">
        <f t="shared" si="7"/>
        <v>1595.62</v>
      </c>
      <c r="BM6" s="36">
        <f t="shared" si="7"/>
        <v>1302.33</v>
      </c>
      <c r="BN6" s="36">
        <f t="shared" si="7"/>
        <v>1274.21</v>
      </c>
      <c r="BO6" s="35" t="str">
        <f>IF(BO7="","",IF(BO7="-","【-】","【"&amp;SUBSTITUTE(TEXT(BO7,"#,##0.00"),"-","△")&amp;"】"))</f>
        <v>【1,074.14】</v>
      </c>
      <c r="BP6" s="36">
        <f>IF(BP7="",NA(),BP7)</f>
        <v>43.1</v>
      </c>
      <c r="BQ6" s="36">
        <f t="shared" ref="BQ6:BY6" si="8">IF(BQ7="",NA(),BQ7)</f>
        <v>41.2</v>
      </c>
      <c r="BR6" s="36">
        <f t="shared" si="8"/>
        <v>40.07</v>
      </c>
      <c r="BS6" s="36">
        <f t="shared" si="8"/>
        <v>42.86</v>
      </c>
      <c r="BT6" s="36">
        <f t="shared" si="8"/>
        <v>42.94</v>
      </c>
      <c r="BU6" s="36">
        <f t="shared" si="8"/>
        <v>24.39</v>
      </c>
      <c r="BV6" s="36">
        <f t="shared" si="8"/>
        <v>22.67</v>
      </c>
      <c r="BW6" s="36">
        <f t="shared" si="8"/>
        <v>37.92</v>
      </c>
      <c r="BX6" s="36">
        <f t="shared" si="8"/>
        <v>40.89</v>
      </c>
      <c r="BY6" s="36">
        <f t="shared" si="8"/>
        <v>41.25</v>
      </c>
      <c r="BZ6" s="35" t="str">
        <f>IF(BZ7="","",IF(BZ7="-","【-】","【"&amp;SUBSTITUTE(TEXT(BZ7,"#,##0.00"),"-","△")&amp;"】"))</f>
        <v>【54.36】</v>
      </c>
      <c r="CA6" s="36">
        <f>IF(CA7="",NA(),CA7)</f>
        <v>517.03</v>
      </c>
      <c r="CB6" s="36">
        <f t="shared" ref="CB6:CJ6" si="9">IF(CB7="",NA(),CB7)</f>
        <v>548.1</v>
      </c>
      <c r="CC6" s="36">
        <f t="shared" si="9"/>
        <v>561.48</v>
      </c>
      <c r="CD6" s="36">
        <f t="shared" si="9"/>
        <v>537.28</v>
      </c>
      <c r="CE6" s="36">
        <f t="shared" si="9"/>
        <v>537.83000000000004</v>
      </c>
      <c r="CF6" s="36">
        <f t="shared" si="9"/>
        <v>734.18</v>
      </c>
      <c r="CG6" s="36">
        <f t="shared" si="9"/>
        <v>789.62</v>
      </c>
      <c r="CH6" s="36">
        <f t="shared" si="9"/>
        <v>423.18</v>
      </c>
      <c r="CI6" s="36">
        <f t="shared" si="9"/>
        <v>383.2</v>
      </c>
      <c r="CJ6" s="36">
        <f t="shared" si="9"/>
        <v>383.25</v>
      </c>
      <c r="CK6" s="35" t="str">
        <f>IF(CK7="","",IF(CK7="-","【-】","【"&amp;SUBSTITUTE(TEXT(CK7,"#,##0.00"),"-","△")&amp;"】"))</f>
        <v>【296.40】</v>
      </c>
      <c r="CL6" s="36">
        <f>IF(CL7="",NA(),CL7)</f>
        <v>38.71</v>
      </c>
      <c r="CM6" s="36">
        <f t="shared" ref="CM6:CU6" si="10">IF(CM7="",NA(),CM7)</f>
        <v>38.49</v>
      </c>
      <c r="CN6" s="36">
        <f t="shared" si="10"/>
        <v>37.33</v>
      </c>
      <c r="CO6" s="36">
        <f t="shared" si="10"/>
        <v>36.44</v>
      </c>
      <c r="CP6" s="36">
        <f t="shared" si="10"/>
        <v>36.049999999999997</v>
      </c>
      <c r="CQ6" s="36">
        <f t="shared" si="10"/>
        <v>48.36</v>
      </c>
      <c r="CR6" s="36">
        <f t="shared" si="10"/>
        <v>48.7</v>
      </c>
      <c r="CS6" s="36">
        <f t="shared" si="10"/>
        <v>46.9</v>
      </c>
      <c r="CT6" s="36">
        <f t="shared" si="10"/>
        <v>47.95</v>
      </c>
      <c r="CU6" s="36">
        <f t="shared" si="10"/>
        <v>48.26</v>
      </c>
      <c r="CV6" s="35" t="str">
        <f>IF(CV7="","",IF(CV7="-","【-】","【"&amp;SUBSTITUTE(TEXT(CV7,"#,##0.00"),"-","△")&amp;"】"))</f>
        <v>【55.95】</v>
      </c>
      <c r="CW6" s="36">
        <f>IF(CW7="",NA(),CW7)</f>
        <v>92.87</v>
      </c>
      <c r="CX6" s="36">
        <f t="shared" ref="CX6:DF6" si="11">IF(CX7="",NA(),CX7)</f>
        <v>92.71</v>
      </c>
      <c r="CY6" s="36">
        <f t="shared" si="11"/>
        <v>92.69</v>
      </c>
      <c r="CZ6" s="36">
        <f t="shared" si="11"/>
        <v>89.87</v>
      </c>
      <c r="DA6" s="36">
        <f t="shared" si="11"/>
        <v>89.71</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2">
      <c r="A7" s="29"/>
      <c r="B7" s="38">
        <v>2018</v>
      </c>
      <c r="C7" s="38">
        <v>12297</v>
      </c>
      <c r="D7" s="38">
        <v>47</v>
      </c>
      <c r="E7" s="38">
        <v>1</v>
      </c>
      <c r="F7" s="38">
        <v>0</v>
      </c>
      <c r="G7" s="38">
        <v>0</v>
      </c>
      <c r="H7" s="38" t="s">
        <v>96</v>
      </c>
      <c r="I7" s="38" t="s">
        <v>97</v>
      </c>
      <c r="J7" s="38" t="s">
        <v>98</v>
      </c>
      <c r="K7" s="38" t="s">
        <v>99</v>
      </c>
      <c r="L7" s="38" t="s">
        <v>100</v>
      </c>
      <c r="M7" s="38" t="s">
        <v>101</v>
      </c>
      <c r="N7" s="39" t="s">
        <v>102</v>
      </c>
      <c r="O7" s="39" t="s">
        <v>103</v>
      </c>
      <c r="P7" s="39">
        <v>6.97</v>
      </c>
      <c r="Q7" s="39">
        <v>4039</v>
      </c>
      <c r="R7" s="39">
        <v>21921</v>
      </c>
      <c r="S7" s="39">
        <v>600.71</v>
      </c>
      <c r="T7" s="39">
        <v>36.49</v>
      </c>
      <c r="U7" s="39">
        <v>1500</v>
      </c>
      <c r="V7" s="39">
        <v>11.66</v>
      </c>
      <c r="W7" s="39">
        <v>128.63999999999999</v>
      </c>
      <c r="X7" s="39">
        <v>63.18</v>
      </c>
      <c r="Y7" s="39">
        <v>57.62</v>
      </c>
      <c r="Z7" s="39">
        <v>54.99</v>
      </c>
      <c r="AA7" s="39">
        <v>57.78</v>
      </c>
      <c r="AB7" s="39">
        <v>59.05</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1003.9</v>
      </c>
      <c r="BF7" s="39">
        <v>995.94</v>
      </c>
      <c r="BG7" s="39">
        <v>915.15</v>
      </c>
      <c r="BH7" s="39">
        <v>854.21</v>
      </c>
      <c r="BI7" s="39">
        <v>744.87</v>
      </c>
      <c r="BJ7" s="39">
        <v>1486.62</v>
      </c>
      <c r="BK7" s="39">
        <v>1510.14</v>
      </c>
      <c r="BL7" s="39">
        <v>1595.62</v>
      </c>
      <c r="BM7" s="39">
        <v>1302.33</v>
      </c>
      <c r="BN7" s="39">
        <v>1274.21</v>
      </c>
      <c r="BO7" s="39">
        <v>1074.1400000000001</v>
      </c>
      <c r="BP7" s="39">
        <v>43.1</v>
      </c>
      <c r="BQ7" s="39">
        <v>41.2</v>
      </c>
      <c r="BR7" s="39">
        <v>40.07</v>
      </c>
      <c r="BS7" s="39">
        <v>42.86</v>
      </c>
      <c r="BT7" s="39">
        <v>42.94</v>
      </c>
      <c r="BU7" s="39">
        <v>24.39</v>
      </c>
      <c r="BV7" s="39">
        <v>22.67</v>
      </c>
      <c r="BW7" s="39">
        <v>37.92</v>
      </c>
      <c r="BX7" s="39">
        <v>40.89</v>
      </c>
      <c r="BY7" s="39">
        <v>41.25</v>
      </c>
      <c r="BZ7" s="39">
        <v>54.36</v>
      </c>
      <c r="CA7" s="39">
        <v>517.03</v>
      </c>
      <c r="CB7" s="39">
        <v>548.1</v>
      </c>
      <c r="CC7" s="39">
        <v>561.48</v>
      </c>
      <c r="CD7" s="39">
        <v>537.28</v>
      </c>
      <c r="CE7" s="39">
        <v>537.83000000000004</v>
      </c>
      <c r="CF7" s="39">
        <v>734.18</v>
      </c>
      <c r="CG7" s="39">
        <v>789.62</v>
      </c>
      <c r="CH7" s="39">
        <v>423.18</v>
      </c>
      <c r="CI7" s="39">
        <v>383.2</v>
      </c>
      <c r="CJ7" s="39">
        <v>383.25</v>
      </c>
      <c r="CK7" s="39">
        <v>296.39999999999998</v>
      </c>
      <c r="CL7" s="39">
        <v>38.71</v>
      </c>
      <c r="CM7" s="39">
        <v>38.49</v>
      </c>
      <c r="CN7" s="39">
        <v>37.33</v>
      </c>
      <c r="CO7" s="39">
        <v>36.44</v>
      </c>
      <c r="CP7" s="39">
        <v>36.049999999999997</v>
      </c>
      <c r="CQ7" s="39">
        <v>48.36</v>
      </c>
      <c r="CR7" s="39">
        <v>48.7</v>
      </c>
      <c r="CS7" s="39">
        <v>46.9</v>
      </c>
      <c r="CT7" s="39">
        <v>47.95</v>
      </c>
      <c r="CU7" s="39">
        <v>48.26</v>
      </c>
      <c r="CV7" s="39">
        <v>55.95</v>
      </c>
      <c r="CW7" s="39">
        <v>92.87</v>
      </c>
      <c r="CX7" s="39">
        <v>92.71</v>
      </c>
      <c r="CY7" s="39">
        <v>92.69</v>
      </c>
      <c r="CZ7" s="39">
        <v>89.87</v>
      </c>
      <c r="DA7" s="39">
        <v>89.71</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0.91</v>
      </c>
      <c r="EJ7" s="39">
        <v>1.26</v>
      </c>
      <c r="EK7" s="39">
        <v>0.78</v>
      </c>
      <c r="EL7" s="39">
        <v>0.56999999999999995</v>
      </c>
      <c r="EM7" s="39">
        <v>0.62</v>
      </c>
      <c r="EN7" s="39">
        <v>0.54</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suidou-104</cp:lastModifiedBy>
  <cp:lastPrinted>2020-01-21T06:50:56Z</cp:lastPrinted>
  <dcterms:created xsi:type="dcterms:W3CDTF">2019-12-05T04:33:59Z</dcterms:created>
  <dcterms:modified xsi:type="dcterms:W3CDTF">2020-01-21T06:58:36Z</dcterms:modified>
  <cp:category/>
</cp:coreProperties>
</file>