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0.2\上下水道課\001■上下水道課共通\006■経営戦略（経営比較分析含）\02経営比較分析\H30\【経営比較分析表】2017_012297_47_010【簡水】\"/>
    </mc:Choice>
  </mc:AlternateContent>
  <workbookProtection workbookAlgorithmName="SHA-512" workbookHashValue="HQq7cr33MJBwBi/QrqsDRW0YsocRgkPiD3PP2ehWw4HYNfsLHayd2zvDIsNVNyny2kykHMyZlt95TBuQ7gXYtA==" workbookSaltValue="bq7jVJBzdbD+1EG7ZrHgKw==" workbookSpinCount="100000" lockStructure="1"/>
  <bookViews>
    <workbookView xWindow="0" yWindow="0" windowWidth="15360" windowHeight="7632"/>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<sst xmlns="http://schemas.openxmlformats.org/spreadsheetml/2006/main" count="237" uniqueCount="123">
  <si>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</si>
  <si>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</si>
  <si>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</si>
  <si>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</si>
  <si>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</si>
  <si>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</si>
  <si>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</si>
  <si>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</si>
  <si>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</si>
  <si>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</si>
  <si>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</si>
  <si>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</si>
  <si>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</si>
  <si>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</si>
  <si>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</si>
  <si>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</si>
  <si>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</si>
  <si>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</si>
  <si>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</si>
  <si>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</si>
  <si>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</si>
  <si>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</si>
  <si>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</si>
  <si>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</si>
  <si>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</si>
  <si>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</si>
  <si>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</si>
  <si>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</si>
  <si>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</si>
  <si>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</si>
  <si>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</si>
  <si>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</si>
  <si>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</si>
  <si>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</si>
  <si>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</si>
  <si>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</si>
  <si>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</si>
  <si>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</si>
  <si>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</si>
  <si>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</si>
  <si>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</si>
  <si>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</si>
  <si>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</si>
  <si>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</si>
  <si>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</si>
  <si>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</si>
  <si>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</si>
  <si>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</si>
  <si>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</si>
  <si>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</si>
  <si>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</si>
  <si>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</si>
  <si>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</si>
  <si>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</si>
  <si>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</si>
  <si>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</si>
  <si>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</si>
  <si>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</si>
  <si>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</si>
  <si>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</si>
  <si>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</si>
  <si>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</si>
  <si>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</si>
  <si>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</si>
  <si>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</si>
  <si>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</si>
  <si>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</si>
  <si>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</si>
  <si>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</si>
  <si>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</si>
  <si>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</si>
  <si>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</si>
  <si>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</si>
  <si>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</si>
  <si>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</si>
  <si>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</si>
  <si>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</si>
  <si>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</si>
  <si>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</si>
  <si>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</si>
  <si>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</si>
  <si>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</si>
  <si>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</si>
  <si>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</si>
  <si>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</si>
  <si>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</si>
  <si>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</si>
  <si>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</si>
  <si>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</si>
  <si>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</si>
  <si>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</si>
  <si>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</si>
  <si>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</si>
  <si>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</si>
  <si>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</si>
  <si>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</si>
  <si>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</si>
  <si>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</si>
  <si>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</si>
  <si>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</si>
  <si>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</si>
  <si>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</si>
  <si>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</si>
  <si>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</si>
  <si>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</si>
  <si>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</si>
  <si>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</si>
  <si>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富良野市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</si>
  <si>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</si>
  <si>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</si>
  <si>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</si>
  <si>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</si>
  <si>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</si>
  <si>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</si>
  <si>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</si>
  <si>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</si>
  <si>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</si>
  <si>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</si>
  <si>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</si>
  <si>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</si>
  <si>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③管路更新率
　簡易水道事業地域における管路更新は、H24学田地区において道路改良工事に伴い実施したが、近年は実施していない状況である。布設後30年を超える管路もあるため、計画的な更新を検討していく。</t>
    <rPh sb="1" eb="3">
      <t>カンロ</t>
    </rPh>
    <rPh sb="3" eb="5">
      <t>コウシン</t>
    </rPh>
    <rPh sb="5" eb="6">
      <t>リツ</t>
    </rPh>
    <rPh sb="8" eb="10">
      <t>カンイ</t>
    </rPh>
    <rPh sb="10" eb="12">
      <t>スイドウ</t>
    </rPh>
    <rPh sb="12" eb="14">
      <t>ジギョウ</t>
    </rPh>
    <rPh sb="14" eb="16">
      <t>チイキ</t>
    </rPh>
    <rPh sb="20" eb="22">
      <t>カンロ</t>
    </rPh>
    <rPh sb="22" eb="24">
      <t>コウシン</t>
    </rPh>
    <rPh sb="29" eb="31">
      <t>ガクデン</t>
    </rPh>
    <rPh sb="31" eb="33">
      <t>チク</t>
    </rPh>
    <rPh sb="37" eb="39">
      <t>ドウロ</t>
    </rPh>
    <rPh sb="39" eb="41">
      <t>カイリョウ</t>
    </rPh>
    <rPh sb="41" eb="43">
      <t>コウジ</t>
    </rPh>
    <rPh sb="44" eb="45">
      <t>トモナ</t>
    </rPh>
    <rPh sb="46" eb="48">
      <t>ジッシ</t>
    </rPh>
    <rPh sb="52" eb="54">
      <t>キンネン</t>
    </rPh>
    <rPh sb="55" eb="57">
      <t>ジッシ</t>
    </rPh>
    <rPh sb="62" eb="64">
      <t>ジョウキョウ</t>
    </rPh>
    <rPh sb="68" eb="70">
      <t>フセツ</t>
    </rPh>
    <rPh sb="70" eb="71">
      <t>ゴ</t>
    </rPh>
    <rPh sb="73" eb="74">
      <t>ネン</t>
    </rPh>
    <rPh sb="75" eb="76">
      <t>コ</t>
    </rPh>
    <rPh sb="78" eb="80">
      <t>カンロ</t>
    </rPh>
    <rPh sb="86" eb="89">
      <t>ケイカクテキ</t>
    </rPh>
    <rPh sb="90" eb="92">
      <t>コウシン</t>
    </rPh>
    <rPh sb="93" eb="95">
      <t>ケントウ</t>
    </rPh>
    <phoneticPr fontId="17"/>
  </si>
  <si>
    <t>　本市の簡易水道施設は６地区で運営しており、何れの地区も高齢化率が高く、料金収入の増加は見込めない状況である。H30からH33までに動力計装機器の更新事業を計画しており、企業債の発行額が増加することが予測されている。このため、維持管理費の削減に努め、かつ、地域間格差を生じないような料金改正も検討する必要はある。また、現行の経営戦略による投資・財政計画の検証を行うとともに、資産管理の徹底と、より具体的な財政状況の把握に努めるため、公営企業会計の適用化について検討していく。</t>
    <rPh sb="1" eb="3">
      <t>ホンシ</t>
    </rPh>
    <rPh sb="4" eb="6">
      <t>カンイ</t>
    </rPh>
    <rPh sb="6" eb="8">
      <t>スイドウ</t>
    </rPh>
    <rPh sb="8" eb="10">
      <t>シセツ</t>
    </rPh>
    <rPh sb="12" eb="14">
      <t>チク</t>
    </rPh>
    <rPh sb="15" eb="17">
      <t>ウンエイ</t>
    </rPh>
    <rPh sb="22" eb="23">
      <t>イズ</t>
    </rPh>
    <rPh sb="25" eb="27">
      <t>チク</t>
    </rPh>
    <rPh sb="28" eb="31">
      <t>コウレイカ</t>
    </rPh>
    <rPh sb="31" eb="32">
      <t>リツ</t>
    </rPh>
    <rPh sb="33" eb="34">
      <t>タカ</t>
    </rPh>
    <rPh sb="36" eb="38">
      <t>リョウキン</t>
    </rPh>
    <rPh sb="38" eb="40">
      <t>シュウニュウ</t>
    </rPh>
    <rPh sb="41" eb="43">
      <t>ゾウカ</t>
    </rPh>
    <rPh sb="44" eb="46">
      <t>ミコ</t>
    </rPh>
    <rPh sb="49" eb="51">
      <t>ジョウキョウ</t>
    </rPh>
    <rPh sb="66" eb="68">
      <t>ドウリョク</t>
    </rPh>
    <rPh sb="68" eb="70">
      <t>ケイソウ</t>
    </rPh>
    <rPh sb="70" eb="72">
      <t>キキ</t>
    </rPh>
    <rPh sb="73" eb="75">
      <t>コウシン</t>
    </rPh>
    <rPh sb="75" eb="77">
      <t>ジギョウ</t>
    </rPh>
    <rPh sb="78" eb="80">
      <t>ケイカク</t>
    </rPh>
    <rPh sb="85" eb="87">
      <t>キギョウ</t>
    </rPh>
    <rPh sb="87" eb="88">
      <t>サイ</t>
    </rPh>
    <rPh sb="89" eb="91">
      <t>ハッコウ</t>
    </rPh>
    <rPh sb="91" eb="92">
      <t>ガク</t>
    </rPh>
    <rPh sb="93" eb="95">
      <t>ゾウカ</t>
    </rPh>
    <rPh sb="100" eb="102">
      <t>ヨソク</t>
    </rPh>
    <rPh sb="113" eb="115">
      <t>イジ</t>
    </rPh>
    <rPh sb="115" eb="118">
      <t>カンリヒ</t>
    </rPh>
    <rPh sb="119" eb="121">
      <t>サクゲン</t>
    </rPh>
    <rPh sb="122" eb="123">
      <t>ツト</t>
    </rPh>
    <rPh sb="128" eb="131">
      <t>チイキカン</t>
    </rPh>
    <rPh sb="131" eb="133">
      <t>カクサ</t>
    </rPh>
    <rPh sb="134" eb="135">
      <t>ショウ</t>
    </rPh>
    <rPh sb="141" eb="143">
      <t>リョウキン</t>
    </rPh>
    <rPh sb="143" eb="145">
      <t>カイセイ</t>
    </rPh>
    <rPh sb="146" eb="148">
      <t>ケントウ</t>
    </rPh>
    <rPh sb="150" eb="152">
      <t>ヒツヨウ</t>
    </rPh>
    <rPh sb="159" eb="161">
      <t>ゲンコウ</t>
    </rPh>
    <rPh sb="162" eb="164">
      <t>ケイエイ</t>
    </rPh>
    <rPh sb="164" eb="166">
      <t>センリャク</t>
    </rPh>
    <rPh sb="169" eb="171">
      <t>トウシ</t>
    </rPh>
    <rPh sb="172" eb="174">
      <t>ザイセイ</t>
    </rPh>
    <rPh sb="174" eb="176">
      <t>ケイカク</t>
    </rPh>
    <rPh sb="177" eb="179">
      <t>ケンショウ</t>
    </rPh>
    <rPh sb="180" eb="181">
      <t>オコナ</t>
    </rPh>
    <rPh sb="187" eb="189">
      <t>シサン</t>
    </rPh>
    <rPh sb="189" eb="191">
      <t>カンリ</t>
    </rPh>
    <rPh sb="192" eb="194">
      <t>テッテイ</t>
    </rPh>
    <rPh sb="198" eb="201">
      <t>グタイテキ</t>
    </rPh>
    <rPh sb="202" eb="204">
      <t>ザイセイ</t>
    </rPh>
    <rPh sb="204" eb="206">
      <t>ジョウキョウ</t>
    </rPh>
    <rPh sb="207" eb="209">
      <t>ハアク</t>
    </rPh>
    <rPh sb="210" eb="211">
      <t>ツト</t>
    </rPh>
    <rPh sb="216" eb="218">
      <t>コウエイ</t>
    </rPh>
    <rPh sb="218" eb="220">
      <t>キギョウ</t>
    </rPh>
    <rPh sb="220" eb="222">
      <t>カイケイ</t>
    </rPh>
    <rPh sb="223" eb="226">
      <t>テキヨウカ</t>
    </rPh>
    <rPh sb="230" eb="232">
      <t>ケントウ</t>
    </rPh>
    <phoneticPr fontId="17"/>
  </si>
  <si>
    <t>①収益的収支比率
　類似団体と比較し低い状態で推移している。地域内人口の減少や高齢化に伴い、使用水量の減少、料金収入が減少している。料金収入の増加は見込めなく一般会計からの繰入金に依存している傾向にあるため、維持管理費等の経常経費削減や、施設規模の見直し地域間格差に配慮した料金改定について検討していく。
④企業債残高対給水収益比率
　類似団体と比較し低い状態で推移しており、企業債残高はそれ程大きいとはいえないが、今後予定している動力計装機器更新事業により、企業債残高は増加することが予測されている。
⑤料金回収率
　給水に係る費用が料金収入でどの程度賄われているかの指標であり、類似団体と比べ若干高めとなっている。しかし、回収率は50%以下となっており、費用の半分以上を料金収入以外（一般会計繰入金）で賄われている状態である。地域間格差是正の政策的事業であるが、更なる経費削減の必要がある。
⑥給水原価
　１㎥の水を作るのにかかる費用単価を示すもので、H28より全国平均より高くなっている。電気料金等の維持管理費の増加と料金収入の減少が要因であり、総合的な見直しを実施していく。
⑦施設利用率
　施設の利用状況や適正規模を判断する指標であり、類似団体と比べ低い状態で推移している。
⑧有収率
　料金化された水量を示すものであり、類似団体より高い状態にある。今後も漏水等に注視し有収率の維持に努める。</t>
    <rPh sb="1" eb="4">
      <t>シュウエキテキ</t>
    </rPh>
    <rPh sb="4" eb="6">
      <t>シュウシ</t>
    </rPh>
    <rPh sb="6" eb="8">
      <t>ヒリツ</t>
    </rPh>
    <rPh sb="10" eb="12">
      <t>ルイジ</t>
    </rPh>
    <rPh sb="12" eb="14">
      <t>ダンタイ</t>
    </rPh>
    <rPh sb="15" eb="17">
      <t>ヒカク</t>
    </rPh>
    <rPh sb="18" eb="19">
      <t>ヒク</t>
    </rPh>
    <rPh sb="20" eb="22">
      <t>ジョウタイ</t>
    </rPh>
    <rPh sb="23" eb="25">
      <t>スイイ</t>
    </rPh>
    <rPh sb="30" eb="32">
      <t>チイキ</t>
    </rPh>
    <rPh sb="32" eb="33">
      <t>ナイ</t>
    </rPh>
    <rPh sb="33" eb="35">
      <t>ジンコウ</t>
    </rPh>
    <rPh sb="36" eb="38">
      <t>ゲンショウ</t>
    </rPh>
    <rPh sb="39" eb="42">
      <t>コウレイカ</t>
    </rPh>
    <rPh sb="43" eb="44">
      <t>トモナ</t>
    </rPh>
    <rPh sb="46" eb="48">
      <t>シヨウ</t>
    </rPh>
    <rPh sb="48" eb="50">
      <t>スイリョウ</t>
    </rPh>
    <rPh sb="51" eb="53">
      <t>ゲンショウ</t>
    </rPh>
    <rPh sb="54" eb="56">
      <t>リョウキン</t>
    </rPh>
    <rPh sb="56" eb="58">
      <t>シュウニュウ</t>
    </rPh>
    <rPh sb="59" eb="61">
      <t>ゲンショウ</t>
    </rPh>
    <rPh sb="66" eb="68">
      <t>リョウキン</t>
    </rPh>
    <rPh sb="68" eb="70">
      <t>シュウニュウ</t>
    </rPh>
    <rPh sb="71" eb="73">
      <t>ゾウカ</t>
    </rPh>
    <rPh sb="74" eb="76">
      <t>ミコ</t>
    </rPh>
    <rPh sb="79" eb="81">
      <t>イッパン</t>
    </rPh>
    <rPh sb="81" eb="83">
      <t>カイケイ</t>
    </rPh>
    <rPh sb="86" eb="88">
      <t>クリイレ</t>
    </rPh>
    <rPh sb="88" eb="89">
      <t>キン</t>
    </rPh>
    <rPh sb="90" eb="92">
      <t>イゾン</t>
    </rPh>
    <rPh sb="96" eb="98">
      <t>ケイコウ</t>
    </rPh>
    <rPh sb="104" eb="106">
      <t>イジ</t>
    </rPh>
    <rPh sb="106" eb="109">
      <t>カンリヒ</t>
    </rPh>
    <rPh sb="109" eb="110">
      <t>トウ</t>
    </rPh>
    <rPh sb="111" eb="113">
      <t>ケイジョウ</t>
    </rPh>
    <rPh sb="113" eb="115">
      <t>ケイヒ</t>
    </rPh>
    <rPh sb="115" eb="117">
      <t>サクゲン</t>
    </rPh>
    <rPh sb="119" eb="121">
      <t>シセツ</t>
    </rPh>
    <rPh sb="121" eb="123">
      <t>キボ</t>
    </rPh>
    <rPh sb="124" eb="126">
      <t>ミナオ</t>
    </rPh>
    <rPh sb="127" eb="130">
      <t>チイキカン</t>
    </rPh>
    <rPh sb="130" eb="132">
      <t>カクサ</t>
    </rPh>
    <rPh sb="133" eb="135">
      <t>ハイリョ</t>
    </rPh>
    <rPh sb="137" eb="139">
      <t>リョウキン</t>
    </rPh>
    <rPh sb="139" eb="141">
      <t>カイテイ</t>
    </rPh>
    <rPh sb="145" eb="147">
      <t>ケントウ</t>
    </rPh>
    <rPh sb="154" eb="156">
      <t>キギョウ</t>
    </rPh>
    <rPh sb="156" eb="157">
      <t>サイ</t>
    </rPh>
    <rPh sb="157" eb="159">
      <t>ザンダカ</t>
    </rPh>
    <rPh sb="159" eb="160">
      <t>タイ</t>
    </rPh>
    <rPh sb="160" eb="162">
      <t>キュウスイ</t>
    </rPh>
    <rPh sb="162" eb="164">
      <t>シュウエキ</t>
    </rPh>
    <rPh sb="164" eb="166">
      <t>ヒリツ</t>
    </rPh>
    <rPh sb="168" eb="170">
      <t>ルイジ</t>
    </rPh>
    <rPh sb="170" eb="172">
      <t>ダンタイ</t>
    </rPh>
    <rPh sb="173" eb="175">
      <t>ヒカク</t>
    </rPh>
    <rPh sb="176" eb="177">
      <t>ヒク</t>
    </rPh>
    <rPh sb="178" eb="180">
      <t>ジョウタイ</t>
    </rPh>
    <rPh sb="181" eb="183">
      <t>スイイ</t>
    </rPh>
    <rPh sb="188" eb="190">
      <t>キギョウ</t>
    </rPh>
    <rPh sb="190" eb="191">
      <t>サイ</t>
    </rPh>
    <rPh sb="191" eb="193">
      <t>ザンダカ</t>
    </rPh>
    <rPh sb="196" eb="197">
      <t>ホド</t>
    </rPh>
    <rPh sb="197" eb="198">
      <t>オオ</t>
    </rPh>
    <rPh sb="208" eb="210">
      <t>コンゴ</t>
    </rPh>
    <rPh sb="210" eb="212">
      <t>ヨテイ</t>
    </rPh>
    <rPh sb="216" eb="218">
      <t>ドウリョク</t>
    </rPh>
    <rPh sb="218" eb="220">
      <t>ケイソウ</t>
    </rPh>
    <rPh sb="220" eb="222">
      <t>キキ</t>
    </rPh>
    <rPh sb="222" eb="224">
      <t>コウシン</t>
    </rPh>
    <rPh sb="224" eb="226">
      <t>ジギョウ</t>
    </rPh>
    <rPh sb="230" eb="232">
      <t>キギョウ</t>
    </rPh>
    <rPh sb="232" eb="233">
      <t>サイ</t>
    </rPh>
    <rPh sb="233" eb="235">
      <t>ザンダカ</t>
    </rPh>
    <rPh sb="236" eb="238">
      <t>ゾウカ</t>
    </rPh>
    <rPh sb="243" eb="245">
      <t>ヨソク</t>
    </rPh>
    <rPh sb="253" eb="255">
      <t>リョウキン</t>
    </rPh>
    <rPh sb="255" eb="257">
      <t>カイシュウ</t>
    </rPh>
    <rPh sb="257" eb="258">
      <t>リツ</t>
    </rPh>
    <rPh sb="260" eb="262">
      <t>キュウスイ</t>
    </rPh>
    <rPh sb="263" eb="264">
      <t>カカ</t>
    </rPh>
    <rPh sb="265" eb="267">
      <t>ヒヨウ</t>
    </rPh>
    <rPh sb="268" eb="270">
      <t>リョウキン</t>
    </rPh>
    <rPh sb="270" eb="272">
      <t>シュウニュウ</t>
    </rPh>
    <rPh sb="275" eb="277">
      <t>テイド</t>
    </rPh>
    <rPh sb="277" eb="278">
      <t>マカナ</t>
    </rPh>
    <rPh sb="285" eb="287">
      <t>シヒョウ</t>
    </rPh>
    <rPh sb="291" eb="293">
      <t>ルイジ</t>
    </rPh>
    <rPh sb="293" eb="295">
      <t>ダンタイ</t>
    </rPh>
    <rPh sb="296" eb="297">
      <t>クラ</t>
    </rPh>
    <rPh sb="298" eb="300">
      <t>ジャッカン</t>
    </rPh>
    <rPh sb="300" eb="301">
      <t>タカ</t>
    </rPh>
    <rPh sb="313" eb="315">
      <t>カイシュウ</t>
    </rPh>
    <rPh sb="315" eb="316">
      <t>リツ</t>
    </rPh>
    <rPh sb="320" eb="322">
      <t>イカ</t>
    </rPh>
    <rPh sb="329" eb="331">
      <t>ヒヨウ</t>
    </rPh>
    <rPh sb="332" eb="334">
      <t>ハンブン</t>
    </rPh>
    <rPh sb="334" eb="336">
      <t>イジョウ</t>
    </rPh>
    <rPh sb="337" eb="339">
      <t>リョウキン</t>
    </rPh>
    <rPh sb="339" eb="341">
      <t>シュウニュウ</t>
    </rPh>
    <rPh sb="341" eb="343">
      <t>イガイ</t>
    </rPh>
    <rPh sb="344" eb="346">
      <t>イッパン</t>
    </rPh>
    <rPh sb="346" eb="348">
      <t>カイケイ</t>
    </rPh>
    <rPh sb="348" eb="350">
      <t>クリイレ</t>
    </rPh>
    <rPh sb="350" eb="351">
      <t>キン</t>
    </rPh>
    <rPh sb="353" eb="354">
      <t>マカナ</t>
    </rPh>
    <rPh sb="359" eb="361">
      <t>ジョウタイ</t>
    </rPh>
    <rPh sb="365" eb="368">
      <t>チイキカン</t>
    </rPh>
    <rPh sb="368" eb="370">
      <t>カクサ</t>
    </rPh>
    <rPh sb="370" eb="372">
      <t>ゼセイ</t>
    </rPh>
    <rPh sb="373" eb="376">
      <t>セイサクテキ</t>
    </rPh>
    <rPh sb="376" eb="378">
      <t>ジギョウ</t>
    </rPh>
    <rPh sb="383" eb="384">
      <t>サラ</t>
    </rPh>
    <rPh sb="386" eb="388">
      <t>ケイヒ</t>
    </rPh>
    <rPh sb="388" eb="390">
      <t>サクゲン</t>
    </rPh>
    <rPh sb="391" eb="393">
      <t>ヒツヨウ</t>
    </rPh>
    <rPh sb="399" eb="401">
      <t>キュウスイ</t>
    </rPh>
    <rPh sb="401" eb="403">
      <t>ゲンカ</t>
    </rPh>
    <rPh sb="408" eb="409">
      <t>ミズ</t>
    </rPh>
    <rPh sb="410" eb="411">
      <t>ツク</t>
    </rPh>
    <rPh sb="417" eb="419">
      <t>ヒヨウ</t>
    </rPh>
    <rPh sb="419" eb="421">
      <t>タンカ</t>
    </rPh>
    <rPh sb="422" eb="423">
      <t>シメ</t>
    </rPh>
    <rPh sb="433" eb="435">
      <t>ゼンコク</t>
    </rPh>
    <rPh sb="435" eb="437">
      <t>ヘイキン</t>
    </rPh>
    <rPh sb="439" eb="440">
      <t>タカ</t>
    </rPh>
    <rPh sb="447" eb="449">
      <t>デンキ</t>
    </rPh>
    <rPh sb="449" eb="451">
      <t>リョウキン</t>
    </rPh>
    <rPh sb="451" eb="452">
      <t>トウ</t>
    </rPh>
    <rPh sb="453" eb="455">
      <t>イジ</t>
    </rPh>
    <rPh sb="455" eb="458">
      <t>カンリヒ</t>
    </rPh>
    <rPh sb="459" eb="461">
      <t>ゾウカ</t>
    </rPh>
    <rPh sb="462" eb="464">
      <t>リョウキン</t>
    </rPh>
    <rPh sb="464" eb="466">
      <t>シュウニュウ</t>
    </rPh>
    <rPh sb="467" eb="469">
      <t>ゲンショウ</t>
    </rPh>
    <rPh sb="470" eb="472">
      <t>ヨウイン</t>
    </rPh>
    <rPh sb="476" eb="479">
      <t>ソウゴウテキ</t>
    </rPh>
    <rPh sb="480" eb="482">
      <t>ミナオ</t>
    </rPh>
    <rPh sb="484" eb="486">
      <t>ジッシ</t>
    </rPh>
    <rPh sb="493" eb="495">
      <t>シセツ</t>
    </rPh>
    <rPh sb="495" eb="498">
      <t>リヨウリツ</t>
    </rPh>
    <rPh sb="500" eb="502">
      <t>シセツ</t>
    </rPh>
    <rPh sb="503" eb="505">
      <t>リヨウ</t>
    </rPh>
    <rPh sb="505" eb="507">
      <t>ジョウキョウ</t>
    </rPh>
    <rPh sb="508" eb="510">
      <t>テキセイ</t>
    </rPh>
    <rPh sb="510" eb="512">
      <t>キボ</t>
    </rPh>
    <rPh sb="513" eb="515">
      <t>ハンダン</t>
    </rPh>
    <rPh sb="517" eb="519">
      <t>シヒョウ</t>
    </rPh>
    <rPh sb="523" eb="525">
      <t>ルイジ</t>
    </rPh>
    <rPh sb="525" eb="527">
      <t>ダンタイ</t>
    </rPh>
    <rPh sb="528" eb="529">
      <t>クラ</t>
    </rPh>
    <rPh sb="530" eb="531">
      <t>ヒク</t>
    </rPh>
    <rPh sb="532" eb="534">
      <t>ジョウタイ</t>
    </rPh>
    <rPh sb="535" eb="537">
      <t>スイイ</t>
    </rPh>
    <rPh sb="544" eb="547">
      <t>ユウシュウリツ</t>
    </rPh>
    <rPh sb="549" eb="552">
      <t>リョウキンカ</t>
    </rPh>
    <rPh sb="555" eb="557">
      <t>スイリョウ</t>
    </rPh>
    <rPh sb="558" eb="559">
      <t>シメ</t>
    </rPh>
    <rPh sb="566" eb="568">
      <t>ルイジ</t>
    </rPh>
    <rPh sb="568" eb="570">
      <t>ダンタイ</t>
    </rPh>
    <rPh sb="572" eb="573">
      <t>タカ</t>
    </rPh>
    <rPh sb="574" eb="576">
      <t>ジョウタイ</t>
    </rPh>
    <rPh sb="580" eb="582">
      <t>コンゴ</t>
    </rPh>
    <rPh sb="583" eb="585">
      <t>ロウスイ</t>
    </rPh>
    <rPh sb="585" eb="586">
      <t>トウ</t>
    </rPh>
    <rPh sb="587" eb="589">
      <t>チュウシ</t>
    </rPh>
    <rPh sb="590" eb="593">
      <t>ユウシュウリツ</t>
    </rPh>
    <rPh sb="594" eb="596">
      <t>イジ</t>
    </rPh>
    <rPh sb="597" eb="598">
      <t>ツト</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</si>
</sst>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68-4525-A75C-1578FA8197C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c:ext xmlns:c16="http://schemas.microsoft.com/office/drawing/2014/chart" uri="{C3380CC4-5D6E-409C-BE32-E72D297353CC}">
              <c16:uniqueId val="{00000001-2A68-4525-A75C-1578FA8197C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40.24</c:v>
                </c:pt>
                <c:pt idx="1">
                  <c:v>38.71</c:v>
                </c:pt>
                <c:pt idx="2">
                  <c:v>38.49</c:v>
                </c:pt>
                <c:pt idx="3">
                  <c:v>37.33</c:v>
                </c:pt>
                <c:pt idx="4">
                  <c:v>36.44</c:v>
                </c:pt>
              </c:numCache>
            </c:numRef>
          </c:val>
          <c:extLst>
            <c:ext xmlns:c16="http://schemas.microsoft.com/office/drawing/2014/chart" uri="{C3380CC4-5D6E-409C-BE32-E72D297353CC}">
              <c16:uniqueId val="{00000000-0FD7-4919-9590-EFE25A4AC6D7}"/>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c:ext xmlns:c16="http://schemas.microsoft.com/office/drawing/2014/chart" uri="{C3380CC4-5D6E-409C-BE32-E72D297353CC}">
              <c16:uniqueId val="{00000001-0FD7-4919-9590-EFE25A4AC6D7}"/>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90.47</c:v>
                </c:pt>
                <c:pt idx="1">
                  <c:v>92.87</c:v>
                </c:pt>
                <c:pt idx="2">
                  <c:v>92.71</c:v>
                </c:pt>
                <c:pt idx="3">
                  <c:v>92.69</c:v>
                </c:pt>
                <c:pt idx="4">
                  <c:v>90.18</c:v>
                </c:pt>
              </c:numCache>
            </c:numRef>
          </c:val>
          <c:extLst>
            <c:ext xmlns:c16="http://schemas.microsoft.com/office/drawing/2014/chart" uri="{C3380CC4-5D6E-409C-BE32-E72D297353CC}">
              <c16:uniqueId val="{00000000-915A-422F-BFFC-661ABDB39BC1}"/>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c:ext xmlns:c16="http://schemas.microsoft.com/office/drawing/2014/chart" uri="{C3380CC4-5D6E-409C-BE32-E72D297353CC}">
              <c16:uniqueId val="{00000001-915A-422F-BFFC-661ABDB39BC1}"/>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63.06</c:v>
                </c:pt>
                <c:pt idx="1">
                  <c:v>63.18</c:v>
                </c:pt>
                <c:pt idx="2">
                  <c:v>57.62</c:v>
                </c:pt>
                <c:pt idx="3">
                  <c:v>54.99</c:v>
                </c:pt>
                <c:pt idx="4">
                  <c:v>57.78</c:v>
                </c:pt>
              </c:numCache>
            </c:numRef>
          </c:val>
          <c:extLst>
            <c:ext xmlns:c16="http://schemas.microsoft.com/office/drawing/2014/chart" uri="{C3380CC4-5D6E-409C-BE32-E72D297353CC}">
              <c16:uniqueId val="{00000000-4964-4F34-8CBD-ACD7DD92439D}"/>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c:ext xmlns:c16="http://schemas.microsoft.com/office/drawing/2014/chart" uri="{C3380CC4-5D6E-409C-BE32-E72D297353CC}">
              <c16:uniqueId val="{00000001-4964-4F34-8CBD-ACD7DD92439D}"/>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13-40DC-9DF8-DDAE044A2D6B}"/>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13-40DC-9DF8-DDAE044A2D6B}"/>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6A-4A8B-9D7C-71220285FC66}"/>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6A-4A8B-9D7C-71220285FC66}"/>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6C-4BE8-B259-A9397FBEC3AB}"/>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6C-4BE8-B259-A9397FBEC3AB}"/>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5F-42F9-8A1F-E718D6F90445}"/>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5F-42F9-8A1F-E718D6F90445}"/>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1084.03</c:v>
                </c:pt>
                <c:pt idx="1">
                  <c:v>1003.9</c:v>
                </c:pt>
                <c:pt idx="2">
                  <c:v>995.94</c:v>
                </c:pt>
                <c:pt idx="3">
                  <c:v>915.15</c:v>
                </c:pt>
                <c:pt idx="4">
                  <c:v>854.21</c:v>
                </c:pt>
              </c:numCache>
            </c:numRef>
          </c:val>
          <c:extLst>
            <c:ext xmlns:c16="http://schemas.microsoft.com/office/drawing/2014/chart" uri="{C3380CC4-5D6E-409C-BE32-E72D297353CC}">
              <c16:uniqueId val="{00000000-22A8-4FE6-912E-9D248871A6F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c:ext xmlns:c16="http://schemas.microsoft.com/office/drawing/2014/chart" uri="{C3380CC4-5D6E-409C-BE32-E72D297353CC}">
              <c16:uniqueId val="{00000001-22A8-4FE6-912E-9D248871A6F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42.96</c:v>
                </c:pt>
                <c:pt idx="1">
                  <c:v>43.1</c:v>
                </c:pt>
                <c:pt idx="2">
                  <c:v>41.2</c:v>
                </c:pt>
                <c:pt idx="3">
                  <c:v>40.07</c:v>
                </c:pt>
                <c:pt idx="4">
                  <c:v>42.86</c:v>
                </c:pt>
              </c:numCache>
            </c:numRef>
          </c:val>
          <c:extLst>
            <c:ext xmlns:c16="http://schemas.microsoft.com/office/drawing/2014/chart" uri="{C3380CC4-5D6E-409C-BE32-E72D297353CC}">
              <c16:uniqueId val="{00000000-9D10-44D5-BF60-D78AB692E0F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c:ext xmlns:c16="http://schemas.microsoft.com/office/drawing/2014/chart" uri="{C3380CC4-5D6E-409C-BE32-E72D297353CC}">
              <c16:uniqueId val="{00000001-9D10-44D5-BF60-D78AB692E0F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508.78</c:v>
                </c:pt>
                <c:pt idx="1">
                  <c:v>517.03</c:v>
                </c:pt>
                <c:pt idx="2">
                  <c:v>548.1</c:v>
                </c:pt>
                <c:pt idx="3">
                  <c:v>561.48</c:v>
                </c:pt>
                <c:pt idx="4">
                  <c:v>535.42999999999995</c:v>
                </c:pt>
              </c:numCache>
            </c:numRef>
          </c:val>
          <c:extLst>
            <c:ext xmlns:c16="http://schemas.microsoft.com/office/drawing/2014/chart" uri="{C3380CC4-5D6E-409C-BE32-E72D297353CC}">
              <c16:uniqueId val="{00000000-E7C9-404A-ADA7-7DCAD51AEDA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c:ext xmlns:c16="http://schemas.microsoft.com/office/drawing/2014/chart" uri="{C3380CC4-5D6E-409C-BE32-E72D297353CC}">
              <c16:uniqueId val="{00000001-E7C9-404A-ADA7-7DCAD51AEDA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北海道　富良野市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22284</v>
      </c>
      <c r="AM8" s="49"/>
      <c r="AN8" s="49"/>
      <c r="AO8" s="49"/>
      <c r="AP8" s="49"/>
      <c r="AQ8" s="49"/>
      <c r="AR8" s="49"/>
      <c r="AS8" s="49"/>
      <c r="AT8" s="45">
        <f>データ!$S$6</f>
        <v>600.71</v>
      </c>
      <c r="AU8" s="45"/>
      <c r="AV8" s="45"/>
      <c r="AW8" s="45"/>
      <c r="AX8" s="45"/>
      <c r="AY8" s="45"/>
      <c r="AZ8" s="45"/>
      <c r="BA8" s="45"/>
      <c r="BB8" s="45">
        <f>データ!$T$6</f>
        <v>37.1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7.23</v>
      </c>
      <c r="Q10" s="45"/>
      <c r="R10" s="45"/>
      <c r="S10" s="45"/>
      <c r="T10" s="45"/>
      <c r="U10" s="45"/>
      <c r="V10" s="45"/>
      <c r="W10" s="49">
        <f>データ!$Q$6</f>
        <v>4039</v>
      </c>
      <c r="X10" s="49"/>
      <c r="Y10" s="49"/>
      <c r="Z10" s="49"/>
      <c r="AA10" s="49"/>
      <c r="AB10" s="49"/>
      <c r="AC10" s="49"/>
      <c r="AD10" s="2"/>
      <c r="AE10" s="2"/>
      <c r="AF10" s="2"/>
      <c r="AG10" s="2"/>
      <c r="AH10" s="2"/>
      <c r="AI10" s="2"/>
      <c r="AJ10" s="2"/>
      <c r="AK10" s="2"/>
      <c r="AL10" s="49">
        <f>データ!$U$6</f>
        <v>1585</v>
      </c>
      <c r="AM10" s="49"/>
      <c r="AN10" s="49"/>
      <c r="AO10" s="49"/>
      <c r="AP10" s="49"/>
      <c r="AQ10" s="49"/>
      <c r="AR10" s="49"/>
      <c r="AS10" s="49"/>
      <c r="AT10" s="45">
        <f>データ!$V$6</f>
        <v>11.66</v>
      </c>
      <c r="AU10" s="45"/>
      <c r="AV10" s="45"/>
      <c r="AW10" s="45"/>
      <c r="AX10" s="45"/>
      <c r="AY10" s="45"/>
      <c r="AZ10" s="45"/>
      <c r="BA10" s="45"/>
      <c r="BB10" s="45">
        <f>データ!$W$6</f>
        <v>135.93</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2">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2">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2">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120</v>
      </c>
      <c r="BM47" s="76"/>
      <c r="BN47" s="76"/>
      <c r="BO47" s="76"/>
      <c r="BP47" s="76"/>
      <c r="BQ47" s="76"/>
      <c r="BR47" s="76"/>
      <c r="BS47" s="76"/>
      <c r="BT47" s="76"/>
      <c r="BU47" s="76"/>
      <c r="BV47" s="76"/>
      <c r="BW47" s="76"/>
      <c r="BX47" s="76"/>
      <c r="BY47" s="76"/>
      <c r="BZ47" s="77"/>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2">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2">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2">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121</v>
      </c>
      <c r="BM66" s="76"/>
      <c r="BN66" s="76"/>
      <c r="BO66" s="76"/>
      <c r="BP66" s="76"/>
      <c r="BQ66" s="76"/>
      <c r="BR66" s="76"/>
      <c r="BS66" s="76"/>
      <c r="BT66" s="76"/>
      <c r="BU66" s="76"/>
      <c r="BV66" s="76"/>
      <c r="BW66" s="76"/>
      <c r="BX66" s="76"/>
      <c r="BY66" s="76"/>
      <c r="BZ66" s="77"/>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2">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2">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2">
      <c r="C83" s="25" t="s">
        <v>40</v>
      </c>
    </row>
    <row r="84" spans="1:78"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2">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yv/i5RI3+2oZmE+GB1f+6d+wNj83gOiBo7Grwa/oBKOVtriv6TDVT/qhrQAV4d77tJWPF3bFXibRZlSDX0aFA==" saltValue="0EOxouKQVVTJvOo435IqD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2">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2">
      <c r="A3" s="28" t="s">
        <v>56</v>
      </c>
      <c r="B3" s="29" t="s">
        <v>57</v>
      </c>
      <c r="C3" s="29" t="s">
        <v>58</v>
      </c>
      <c r="D3" s="29" t="s">
        <v>59</v>
      </c>
      <c r="E3" s="29" t="s">
        <v>60</v>
      </c>
      <c r="F3" s="29" t="s">
        <v>61</v>
      </c>
      <c r="G3" s="29" t="s">
        <v>62</v>
      </c>
      <c r="H3" s="82" t="s">
        <v>63</v>
      </c>
      <c r="I3" s="83"/>
      <c r="J3" s="83"/>
      <c r="K3" s="83"/>
      <c r="L3" s="83"/>
      <c r="M3" s="83"/>
      <c r="N3" s="83"/>
      <c r="O3" s="83"/>
      <c r="P3" s="83"/>
      <c r="Q3" s="83"/>
      <c r="R3" s="83"/>
      <c r="S3" s="83"/>
      <c r="T3" s="83"/>
      <c r="U3" s="83"/>
      <c r="V3" s="83"/>
      <c r="W3" s="84"/>
      <c r="X3" s="88" t="s">
        <v>64</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65</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2">
      <c r="A4" s="28" t="s">
        <v>66</v>
      </c>
      <c r="B4" s="30"/>
      <c r="C4" s="30"/>
      <c r="D4" s="30"/>
      <c r="E4" s="30"/>
      <c r="F4" s="30"/>
      <c r="G4" s="30"/>
      <c r="H4" s="85"/>
      <c r="I4" s="86"/>
      <c r="J4" s="86"/>
      <c r="K4" s="86"/>
      <c r="L4" s="86"/>
      <c r="M4" s="86"/>
      <c r="N4" s="86"/>
      <c r="O4" s="86"/>
      <c r="P4" s="86"/>
      <c r="Q4" s="86"/>
      <c r="R4" s="86"/>
      <c r="S4" s="86"/>
      <c r="T4" s="86"/>
      <c r="U4" s="86"/>
      <c r="V4" s="86"/>
      <c r="W4" s="87"/>
      <c r="X4" s="81" t="s">
        <v>67</v>
      </c>
      <c r="Y4" s="81"/>
      <c r="Z4" s="81"/>
      <c r="AA4" s="81"/>
      <c r="AB4" s="81"/>
      <c r="AC4" s="81"/>
      <c r="AD4" s="81"/>
      <c r="AE4" s="81"/>
      <c r="AF4" s="81"/>
      <c r="AG4" s="81"/>
      <c r="AH4" s="81"/>
      <c r="AI4" s="81" t="s">
        <v>68</v>
      </c>
      <c r="AJ4" s="81"/>
      <c r="AK4" s="81"/>
      <c r="AL4" s="81"/>
      <c r="AM4" s="81"/>
      <c r="AN4" s="81"/>
      <c r="AO4" s="81"/>
      <c r="AP4" s="81"/>
      <c r="AQ4" s="81"/>
      <c r="AR4" s="81"/>
      <c r="AS4" s="81"/>
      <c r="AT4" s="81" t="s">
        <v>69</v>
      </c>
      <c r="AU4" s="81"/>
      <c r="AV4" s="81"/>
      <c r="AW4" s="81"/>
      <c r="AX4" s="81"/>
      <c r="AY4" s="81"/>
      <c r="AZ4" s="81"/>
      <c r="BA4" s="81"/>
      <c r="BB4" s="81"/>
      <c r="BC4" s="81"/>
      <c r="BD4" s="81"/>
      <c r="BE4" s="81" t="s">
        <v>70</v>
      </c>
      <c r="BF4" s="81"/>
      <c r="BG4" s="81"/>
      <c r="BH4" s="81"/>
      <c r="BI4" s="81"/>
      <c r="BJ4" s="81"/>
      <c r="BK4" s="81"/>
      <c r="BL4" s="81"/>
      <c r="BM4" s="81"/>
      <c r="BN4" s="81"/>
      <c r="BO4" s="81"/>
      <c r="BP4" s="81" t="s">
        <v>71</v>
      </c>
      <c r="BQ4" s="81"/>
      <c r="BR4" s="81"/>
      <c r="BS4" s="81"/>
      <c r="BT4" s="81"/>
      <c r="BU4" s="81"/>
      <c r="BV4" s="81"/>
      <c r="BW4" s="81"/>
      <c r="BX4" s="81"/>
      <c r="BY4" s="81"/>
      <c r="BZ4" s="81"/>
      <c r="CA4" s="81" t="s">
        <v>72</v>
      </c>
      <c r="CB4" s="81"/>
      <c r="CC4" s="81"/>
      <c r="CD4" s="81"/>
      <c r="CE4" s="81"/>
      <c r="CF4" s="81"/>
      <c r="CG4" s="81"/>
      <c r="CH4" s="81"/>
      <c r="CI4" s="81"/>
      <c r="CJ4" s="81"/>
      <c r="CK4" s="81"/>
      <c r="CL4" s="81" t="s">
        <v>73</v>
      </c>
      <c r="CM4" s="81"/>
      <c r="CN4" s="81"/>
      <c r="CO4" s="81"/>
      <c r="CP4" s="81"/>
      <c r="CQ4" s="81"/>
      <c r="CR4" s="81"/>
      <c r="CS4" s="81"/>
      <c r="CT4" s="81"/>
      <c r="CU4" s="81"/>
      <c r="CV4" s="81"/>
      <c r="CW4" s="81" t="s">
        <v>74</v>
      </c>
      <c r="CX4" s="81"/>
      <c r="CY4" s="81"/>
      <c r="CZ4" s="81"/>
      <c r="DA4" s="81"/>
      <c r="DB4" s="81"/>
      <c r="DC4" s="81"/>
      <c r="DD4" s="81"/>
      <c r="DE4" s="81"/>
      <c r="DF4" s="81"/>
      <c r="DG4" s="81"/>
      <c r="DH4" s="81" t="s">
        <v>75</v>
      </c>
      <c r="DI4" s="81"/>
      <c r="DJ4" s="81"/>
      <c r="DK4" s="81"/>
      <c r="DL4" s="81"/>
      <c r="DM4" s="81"/>
      <c r="DN4" s="81"/>
      <c r="DO4" s="81"/>
      <c r="DP4" s="81"/>
      <c r="DQ4" s="81"/>
      <c r="DR4" s="81"/>
      <c r="DS4" s="81" t="s">
        <v>76</v>
      </c>
      <c r="DT4" s="81"/>
      <c r="DU4" s="81"/>
      <c r="DV4" s="81"/>
      <c r="DW4" s="81"/>
      <c r="DX4" s="81"/>
      <c r="DY4" s="81"/>
      <c r="DZ4" s="81"/>
      <c r="EA4" s="81"/>
      <c r="EB4" s="81"/>
      <c r="EC4" s="81"/>
      <c r="ED4" s="81" t="s">
        <v>77</v>
      </c>
      <c r="EE4" s="81"/>
      <c r="EF4" s="81"/>
      <c r="EG4" s="81"/>
      <c r="EH4" s="81"/>
      <c r="EI4" s="81"/>
      <c r="EJ4" s="81"/>
      <c r="EK4" s="81"/>
      <c r="EL4" s="81"/>
      <c r="EM4" s="81"/>
      <c r="EN4" s="81"/>
    </row>
    <row r="5" spans="1:144" x14ac:dyDescent="0.2">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2">
      <c r="A6" s="28" t="s">
        <v>106</v>
      </c>
      <c r="B6" s="33">
        <f>B7</f>
        <v>2017</v>
      </c>
      <c r="C6" s="33">
        <f t="shared" ref="C6:W6" si="3">C7</f>
        <v>12297</v>
      </c>
      <c r="D6" s="33">
        <f t="shared" si="3"/>
        <v>47</v>
      </c>
      <c r="E6" s="33">
        <f t="shared" si="3"/>
        <v>1</v>
      </c>
      <c r="F6" s="33">
        <f t="shared" si="3"/>
        <v>0</v>
      </c>
      <c r="G6" s="33">
        <f t="shared" si="3"/>
        <v>0</v>
      </c>
      <c r="H6" s="33" t="str">
        <f t="shared" si="3"/>
        <v>北海道　富良野市</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7.23</v>
      </c>
      <c r="Q6" s="34">
        <f t="shared" si="3"/>
        <v>4039</v>
      </c>
      <c r="R6" s="34">
        <f t="shared" si="3"/>
        <v>22284</v>
      </c>
      <c r="S6" s="34">
        <f t="shared" si="3"/>
        <v>600.71</v>
      </c>
      <c r="T6" s="34">
        <f t="shared" si="3"/>
        <v>37.1</v>
      </c>
      <c r="U6" s="34">
        <f t="shared" si="3"/>
        <v>1585</v>
      </c>
      <c r="V6" s="34">
        <f t="shared" si="3"/>
        <v>11.66</v>
      </c>
      <c r="W6" s="34">
        <f t="shared" si="3"/>
        <v>135.93</v>
      </c>
      <c r="X6" s="35">
        <f>IF(X7="",NA(),X7)</f>
        <v>63.06</v>
      </c>
      <c r="Y6" s="35">
        <f t="shared" ref="Y6:AG6" si="4">IF(Y7="",NA(),Y7)</f>
        <v>63.18</v>
      </c>
      <c r="Z6" s="35">
        <f t="shared" si="4"/>
        <v>57.62</v>
      </c>
      <c r="AA6" s="35">
        <f t="shared" si="4"/>
        <v>54.99</v>
      </c>
      <c r="AB6" s="35">
        <f t="shared" si="4"/>
        <v>57.78</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1084.03</v>
      </c>
      <c r="BF6" s="35">
        <f t="shared" ref="BF6:BN6" si="7">IF(BF7="",NA(),BF7)</f>
        <v>1003.9</v>
      </c>
      <c r="BG6" s="35">
        <f t="shared" si="7"/>
        <v>995.94</v>
      </c>
      <c r="BH6" s="35">
        <f t="shared" si="7"/>
        <v>915.15</v>
      </c>
      <c r="BI6" s="35">
        <f t="shared" si="7"/>
        <v>854.21</v>
      </c>
      <c r="BJ6" s="35">
        <f t="shared" si="7"/>
        <v>1462.56</v>
      </c>
      <c r="BK6" s="35">
        <f t="shared" si="7"/>
        <v>1486.62</v>
      </c>
      <c r="BL6" s="35">
        <f t="shared" si="7"/>
        <v>1510.14</v>
      </c>
      <c r="BM6" s="35">
        <f t="shared" si="7"/>
        <v>1595.62</v>
      </c>
      <c r="BN6" s="35">
        <f t="shared" si="7"/>
        <v>1302.33</v>
      </c>
      <c r="BO6" s="34" t="str">
        <f>IF(BO7="","",IF(BO7="-","【-】","【"&amp;SUBSTITUTE(TEXT(BO7,"#,##0.00"),"-","△")&amp;"】"))</f>
        <v>【1,141.75】</v>
      </c>
      <c r="BP6" s="35">
        <f>IF(BP7="",NA(),BP7)</f>
        <v>42.96</v>
      </c>
      <c r="BQ6" s="35">
        <f t="shared" ref="BQ6:BY6" si="8">IF(BQ7="",NA(),BQ7)</f>
        <v>43.1</v>
      </c>
      <c r="BR6" s="35">
        <f t="shared" si="8"/>
        <v>41.2</v>
      </c>
      <c r="BS6" s="35">
        <f t="shared" si="8"/>
        <v>40.07</v>
      </c>
      <c r="BT6" s="35">
        <f t="shared" si="8"/>
        <v>42.86</v>
      </c>
      <c r="BU6" s="35">
        <f t="shared" si="8"/>
        <v>32.39</v>
      </c>
      <c r="BV6" s="35">
        <f t="shared" si="8"/>
        <v>24.39</v>
      </c>
      <c r="BW6" s="35">
        <f t="shared" si="8"/>
        <v>22.67</v>
      </c>
      <c r="BX6" s="35">
        <f t="shared" si="8"/>
        <v>37.92</v>
      </c>
      <c r="BY6" s="35">
        <f t="shared" si="8"/>
        <v>40.89</v>
      </c>
      <c r="BZ6" s="34" t="str">
        <f>IF(BZ7="","",IF(BZ7="-","【-】","【"&amp;SUBSTITUTE(TEXT(BZ7,"#,##0.00"),"-","△")&amp;"】"))</f>
        <v>【54.93】</v>
      </c>
      <c r="CA6" s="35">
        <f>IF(CA7="",NA(),CA7)</f>
        <v>508.78</v>
      </c>
      <c r="CB6" s="35">
        <f t="shared" ref="CB6:CJ6" si="9">IF(CB7="",NA(),CB7)</f>
        <v>517.03</v>
      </c>
      <c r="CC6" s="35">
        <f t="shared" si="9"/>
        <v>548.1</v>
      </c>
      <c r="CD6" s="35">
        <f t="shared" si="9"/>
        <v>561.48</v>
      </c>
      <c r="CE6" s="35">
        <f t="shared" si="9"/>
        <v>535.42999999999995</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40.24</v>
      </c>
      <c r="CM6" s="35">
        <f t="shared" ref="CM6:CU6" si="10">IF(CM7="",NA(),CM7)</f>
        <v>38.71</v>
      </c>
      <c r="CN6" s="35">
        <f t="shared" si="10"/>
        <v>38.49</v>
      </c>
      <c r="CO6" s="35">
        <f t="shared" si="10"/>
        <v>37.33</v>
      </c>
      <c r="CP6" s="35">
        <f t="shared" si="10"/>
        <v>36.44</v>
      </c>
      <c r="CQ6" s="35">
        <f t="shared" si="10"/>
        <v>50.49</v>
      </c>
      <c r="CR6" s="35">
        <f t="shared" si="10"/>
        <v>48.36</v>
      </c>
      <c r="CS6" s="35">
        <f t="shared" si="10"/>
        <v>48.7</v>
      </c>
      <c r="CT6" s="35">
        <f t="shared" si="10"/>
        <v>46.9</v>
      </c>
      <c r="CU6" s="35">
        <f t="shared" si="10"/>
        <v>47.95</v>
      </c>
      <c r="CV6" s="34" t="str">
        <f>IF(CV7="","",IF(CV7="-","【-】","【"&amp;SUBSTITUTE(TEXT(CV7,"#,##0.00"),"-","△")&amp;"】"))</f>
        <v>【56.91】</v>
      </c>
      <c r="CW6" s="35">
        <f>IF(CW7="",NA(),CW7)</f>
        <v>90.47</v>
      </c>
      <c r="CX6" s="35">
        <f t="shared" ref="CX6:DF6" si="11">IF(CX7="",NA(),CX7)</f>
        <v>92.87</v>
      </c>
      <c r="CY6" s="35">
        <f t="shared" si="11"/>
        <v>92.71</v>
      </c>
      <c r="CZ6" s="35">
        <f t="shared" si="11"/>
        <v>92.69</v>
      </c>
      <c r="DA6" s="35">
        <f t="shared" si="11"/>
        <v>90.18</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2">
      <c r="A7" s="28"/>
      <c r="B7" s="37">
        <v>2017</v>
      </c>
      <c r="C7" s="37">
        <v>12297</v>
      </c>
      <c r="D7" s="37">
        <v>47</v>
      </c>
      <c r="E7" s="37">
        <v>1</v>
      </c>
      <c r="F7" s="37">
        <v>0</v>
      </c>
      <c r="G7" s="37">
        <v>0</v>
      </c>
      <c r="H7" s="37" t="s">
        <v>107</v>
      </c>
      <c r="I7" s="37" t="s">
        <v>108</v>
      </c>
      <c r="J7" s="37" t="s">
        <v>109</v>
      </c>
      <c r="K7" s="37" t="s">
        <v>110</v>
      </c>
      <c r="L7" s="37" t="s">
        <v>111</v>
      </c>
      <c r="M7" s="37" t="s">
        <v>112</v>
      </c>
      <c r="N7" s="38" t="s">
        <v>113</v>
      </c>
      <c r="O7" s="38" t="s">
        <v>114</v>
      </c>
      <c r="P7" s="38">
        <v>7.23</v>
      </c>
      <c r="Q7" s="38">
        <v>4039</v>
      </c>
      <c r="R7" s="38">
        <v>22284</v>
      </c>
      <c r="S7" s="38">
        <v>600.71</v>
      </c>
      <c r="T7" s="38">
        <v>37.1</v>
      </c>
      <c r="U7" s="38">
        <v>1585</v>
      </c>
      <c r="V7" s="38">
        <v>11.66</v>
      </c>
      <c r="W7" s="38">
        <v>135.93</v>
      </c>
      <c r="X7" s="38">
        <v>63.06</v>
      </c>
      <c r="Y7" s="38">
        <v>63.18</v>
      </c>
      <c r="Z7" s="38">
        <v>57.62</v>
      </c>
      <c r="AA7" s="38">
        <v>54.99</v>
      </c>
      <c r="AB7" s="38">
        <v>57.78</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1084.03</v>
      </c>
      <c r="BF7" s="38">
        <v>1003.9</v>
      </c>
      <c r="BG7" s="38">
        <v>995.94</v>
      </c>
      <c r="BH7" s="38">
        <v>915.15</v>
      </c>
      <c r="BI7" s="38">
        <v>854.21</v>
      </c>
      <c r="BJ7" s="38">
        <v>1462.56</v>
      </c>
      <c r="BK7" s="38">
        <v>1486.62</v>
      </c>
      <c r="BL7" s="38">
        <v>1510.14</v>
      </c>
      <c r="BM7" s="38">
        <v>1595.62</v>
      </c>
      <c r="BN7" s="38">
        <v>1302.33</v>
      </c>
      <c r="BO7" s="38">
        <v>1141.75</v>
      </c>
      <c r="BP7" s="38">
        <v>42.96</v>
      </c>
      <c r="BQ7" s="38">
        <v>43.1</v>
      </c>
      <c r="BR7" s="38">
        <v>41.2</v>
      </c>
      <c r="BS7" s="38">
        <v>40.07</v>
      </c>
      <c r="BT7" s="38">
        <v>42.86</v>
      </c>
      <c r="BU7" s="38">
        <v>32.39</v>
      </c>
      <c r="BV7" s="38">
        <v>24.39</v>
      </c>
      <c r="BW7" s="38">
        <v>22.67</v>
      </c>
      <c r="BX7" s="38">
        <v>37.92</v>
      </c>
      <c r="BY7" s="38">
        <v>40.89</v>
      </c>
      <c r="BZ7" s="38">
        <v>54.93</v>
      </c>
      <c r="CA7" s="38">
        <v>508.78</v>
      </c>
      <c r="CB7" s="38">
        <v>517.03</v>
      </c>
      <c r="CC7" s="38">
        <v>548.1</v>
      </c>
      <c r="CD7" s="38">
        <v>561.48</v>
      </c>
      <c r="CE7" s="38">
        <v>535.42999999999995</v>
      </c>
      <c r="CF7" s="38">
        <v>530.83000000000004</v>
      </c>
      <c r="CG7" s="38">
        <v>734.18</v>
      </c>
      <c r="CH7" s="38">
        <v>789.62</v>
      </c>
      <c r="CI7" s="38">
        <v>423.18</v>
      </c>
      <c r="CJ7" s="38">
        <v>383.2</v>
      </c>
      <c r="CK7" s="38">
        <v>292.18</v>
      </c>
      <c r="CL7" s="38">
        <v>40.24</v>
      </c>
      <c r="CM7" s="38">
        <v>38.71</v>
      </c>
      <c r="CN7" s="38">
        <v>38.49</v>
      </c>
      <c r="CO7" s="38">
        <v>37.33</v>
      </c>
      <c r="CP7" s="38">
        <v>36.44</v>
      </c>
      <c r="CQ7" s="38">
        <v>50.49</v>
      </c>
      <c r="CR7" s="38">
        <v>48.36</v>
      </c>
      <c r="CS7" s="38">
        <v>48.7</v>
      </c>
      <c r="CT7" s="38">
        <v>46.9</v>
      </c>
      <c r="CU7" s="38">
        <v>47.95</v>
      </c>
      <c r="CV7" s="38">
        <v>56.91</v>
      </c>
      <c r="CW7" s="38">
        <v>90.47</v>
      </c>
      <c r="CX7" s="38">
        <v>92.87</v>
      </c>
      <c r="CY7" s="38">
        <v>92.71</v>
      </c>
      <c r="CZ7" s="38">
        <v>92.69</v>
      </c>
      <c r="DA7" s="38">
        <v>90.18</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0.7</v>
      </c>
      <c r="EJ7" s="38">
        <v>0.91</v>
      </c>
      <c r="EK7" s="38">
        <v>1.26</v>
      </c>
      <c r="EL7" s="38">
        <v>0.78</v>
      </c>
      <c r="EM7" s="38">
        <v>0.56999999999999995</v>
      </c>
      <c r="EN7" s="38">
        <v>0.72</v>
      </c>
    </row>
    <row r="8" spans="1:144" x14ac:dyDescent="0.2">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2">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2">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suidou-103</cp:lastModifiedBy>
  <cp:lastPrinted>2019-02-04T06:55:53Z</cp:lastPrinted>
  <dcterms:created xsi:type="dcterms:W3CDTF">2018-12-03T08:40:21Z</dcterms:created>
  <dcterms:modified xsi:type="dcterms:W3CDTF">2019-02-04T06:56:08Z</dcterms:modified>
  <cp:category/>
</cp:coreProperties>
</file>