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0.2\スマートシティ戦略室\地域情報係\03.ホームページ\記事掲載用ファイル\R02年度\05 建設水道部\上下水道課\20200402 水道事業経営分析\"/>
    </mc:Choice>
  </mc:AlternateContent>
  <workbookProtection workbookAlgorithmName="SHA-512" workbookHashValue="nIbalDb3tbli1FWpne3F/YRlO8JAXAZypIpQZwiqibK46CXMEwm/OHx6PDyjecRf/D7v9MWqQvKFxfmw5eaC/w==" workbookSaltValue="kKAlbTrheDXvJq4I3XY5y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<sst xmlns="http://schemas.openxmlformats.org/spreadsheetml/2006/main" count="220" uniqueCount="108">
  <si>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</si>
  <si>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</si>
  <si>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</si>
  <si>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</si>
  <si>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</si>
  <si>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</si>
  <si>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</si>
  <si>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</si>
  <si>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</si>
  <si>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</si>
  <si>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</si>
  <si>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</si>
  <si>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</si>
  <si>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</si>
  <si>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</si>
  <si>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</si>
  <si>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</si>
  <si>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</si>
  <si>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</si>
  <si>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</si>
  <si>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</si>
  <si>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</si>
  <si>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</si>
  <si>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</si>
  <si>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</si>
  <si>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</si>
  <si>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</si>
  <si>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</si>
  <si>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</si>
  <si>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</si>
  <si>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</si>
  <si>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</si>
  <si>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</si>
  <si>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</si>
  <si>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</si>
  <si>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</si>
  <si>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</si>
  <si>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</si>
  <si>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</si>
  <si>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</si>
  <si>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</si>
  <si>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</si>
  <si>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</si>
  <si>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</si>
  <si>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</si>
  <si>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</si>
  <si>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</si>
  <si>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</si>
  <si>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</si>
  <si>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</si>
  <si>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</si>
  <si>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</si>
  <si>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</si>
  <si>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</si>
  <si>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</si>
  <si>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</si>
  <si>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</si>
  <si>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</si>
  <si>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</si>
  <si>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</si>
  <si>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</si>
  <si>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</si>
  <si>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</si>
  <si>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</si>
  <si>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</si>
  <si>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</si>
  <si>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</si>
  <si>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</si>
  <si>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</si>
  <si>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</si>
  <si>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</si>
  <si>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</si>
  <si>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</si>
  <si>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</si>
  <si>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</si>
  <si>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</si>
  <si>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</si>
  <si>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</si>
  <si>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</si>
  <si>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</si>
  <si>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</si>
  <si>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</si>
  <si>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</si>
  <si>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</si>
  <si>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</si>
  <si>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</si>
  <si>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</si>
  <si>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</si>
  <si>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</si>
  <si>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</si>
  <si>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</si>
  <si>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</si>
  <si>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</si>
  <si>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富良野市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</si>
  <si>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</si>
  <si>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</si>
  <si>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</si>
  <si>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</si>
  <si>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</si>
  <si>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</si>
  <si>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</si>
  <si>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</si>
  <si>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</si>
  <si>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</si>
  <si>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</si>
  <si>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類似団体と比較し若干低く推移しているが100％を超えており、また、水道事業収益全体に占める料金収入も70％以上であるため、健全経営と言える。
③流動比率
　１年以内に支払う債務に対し支払うことができる現金等があるかを示すもので、流動資産は減少傾向であるが、今後、宿泊施設の接続が見込まれ、支払能力は有る値と言える。
④企業債残高対給水収益比率
　類似団体より高い数値で推移している。料金収入に対する企業債残高は大きい状況である。
⑤料金回収率
　給水に係る費用が料金収入でどの程度賄われているかの指標であり、類似団体に比べ低い状況となっている。本市の場合、給水費用は料金収入及び他会計からの補助金で賄われているため、100％以下となっている。
⑥給水原価
　１㎥の水を作るのにかかる費用単価を示すもので、類似団体より高めで推移している。電気料金や各種委託などの維持管理費が大きくなっている状況であり、今後も経費節減に努めていく。
⑦施設利用率
　施設の利用状況や適正規模を判断する指標であり、類似団体に比べ高い状態にあり、効率よく稼働していると言える。
⑧有収率
　料金化された水量を示すものであり、類似団体より低く、年々減少している。老朽化による漏水等の影響も考えられ、H29年度より漏水調査等を実施し、有収率向上に努めていく。</t>
    <rPh sb="1" eb="3">
      <t>ケイジョウ</t>
    </rPh>
    <rPh sb="3" eb="5">
      <t>シュウシ</t>
    </rPh>
    <rPh sb="5" eb="7">
      <t>ヒリツ</t>
    </rPh>
    <rPh sb="9" eb="11">
      <t>ルイジ</t>
    </rPh>
    <rPh sb="11" eb="13">
      <t>ダンタイ</t>
    </rPh>
    <rPh sb="14" eb="16">
      <t>ヒカク</t>
    </rPh>
    <rPh sb="17" eb="19">
      <t>ジャッカン</t>
    </rPh>
    <rPh sb="19" eb="20">
      <t>ヒク</t>
    </rPh>
    <rPh sb="21" eb="23">
      <t>スイイ</t>
    </rPh>
    <rPh sb="33" eb="34">
      <t>コ</t>
    </rPh>
    <rPh sb="42" eb="44">
      <t>スイドウ</t>
    </rPh>
    <rPh sb="527" eb="530">
      <t>ロウキュウカ</t>
    </rPh>
    <rPh sb="562" eb="565">
      <t>ユウシュウリツ</t>
    </rPh>
    <rPh sb="565" eb="567">
      <t>コウジョウ</t>
    </rPh>
    <rPh sb="568" eb="569">
      <t>ツト</t>
    </rPh>
    <phoneticPr fontId="4"/>
  </si>
  <si>
    <t>①有形固定資産減価償却率
　有形固定資産の減価償却がどの程度進んでいるかを示す指標で、資産の老朽化度合を示す。類似団体より若干低くなっているが、耐用年数を超過した資産の計画的更新を実施していく。
②管路経年化率
　法定耐用年数を超えた管路延長の割合を示すもので、類似団体より若干低くなっているが、H26年度以降増加傾向となっているため計画的な老朽管の更新を検討していく。
③管路更新率
　当該年度に更新した管路延長の割合を示すもので、老朽管更新の進捗状況を見ることができる。法定耐用年数を超えるものや、劣化の激しい地区を選定し、かつ、財政状況も分析しながら計画的に老朽管更新を検討していく。</t>
    <rPh sb="72" eb="74">
      <t>タイヨウ</t>
    </rPh>
    <rPh sb="151" eb="153">
      <t>ネンド</t>
    </rPh>
    <phoneticPr fontId="4"/>
  </si>
  <si>
    <t>　少子高齢化社会を迎え、人口減少が進む中で料金収入の増加は見込めない状況であるが、本市の特徴として大型宿泊施設の建設も予定されていることから、現行の経営戦略による投資・財政計画の検証を行いながら、今後の老朽化対策に備える。また、企業債償還金の状況や内部留保資金、現金残高の推移に注視し、経営状況を住民と共有する中で、持続可能な事業運営に向けた適正な料金のありかたを検討し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</si>
</sst>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color theme="1"/>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1.1200000000000001</c:v>
                </c:pt>
                <c:pt idx="1">
                  <c:v>0.59</c:v>
                </c:pt>
                <c:pt idx="2">
                  <c:v>0.8</c:v>
                </c:pt>
                <c:pt idx="3">
                  <c:v>1.45</c:v>
                </c:pt>
                <c:pt idx="4">
                  <c:v>0.4</c:v>
                </c:pt>
              </c:numCache>
            </c:numRef>
          </c:val>
          <c:extLst>
            <c:ext xmlns:c16="http://schemas.microsoft.com/office/drawing/2014/chart" uri="{C3380CC4-5D6E-409C-BE32-E72D297353CC}">
              <c16:uniqueId val="{00000000-EF53-486C-8440-6996361E3C7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EF53-486C-8440-6996361E3C7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58.79</c:v>
                </c:pt>
                <c:pt idx="1">
                  <c:v>59.78</c:v>
                </c:pt>
                <c:pt idx="2">
                  <c:v>60.14</c:v>
                </c:pt>
                <c:pt idx="3">
                  <c:v>62.56</c:v>
                </c:pt>
                <c:pt idx="4">
                  <c:v>61.03</c:v>
                </c:pt>
              </c:numCache>
            </c:numRef>
          </c:val>
          <c:extLst>
            <c:ext xmlns:c16="http://schemas.microsoft.com/office/drawing/2014/chart" uri="{C3380CC4-5D6E-409C-BE32-E72D297353CC}">
              <c16:uniqueId val="{00000000-5FFB-4EFF-AF87-E29A093D9DC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5FFB-4EFF-AF87-E29A093D9DC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81.819999999999993</c:v>
                </c:pt>
                <c:pt idx="1">
                  <c:v>80.36</c:v>
                </c:pt>
                <c:pt idx="2">
                  <c:v>79.930000000000007</c:v>
                </c:pt>
                <c:pt idx="3">
                  <c:v>77.92</c:v>
                </c:pt>
                <c:pt idx="4">
                  <c:v>77.86</c:v>
                </c:pt>
              </c:numCache>
            </c:numRef>
          </c:val>
          <c:extLst>
            <c:ext xmlns:c16="http://schemas.microsoft.com/office/drawing/2014/chart" uri="{C3380CC4-5D6E-409C-BE32-E72D297353CC}">
              <c16:uniqueId val="{00000000-E0C6-49FC-9B13-20AC8E82AD1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E0C6-49FC-9B13-20AC8E82AD1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109.58</c:v>
                </c:pt>
                <c:pt idx="1">
                  <c:v>108.73</c:v>
                </c:pt>
                <c:pt idx="2">
                  <c:v>108.92</c:v>
                </c:pt>
                <c:pt idx="3">
                  <c:v>116.3</c:v>
                </c:pt>
                <c:pt idx="4">
                  <c:v>105.71</c:v>
                </c:pt>
              </c:numCache>
            </c:numRef>
          </c:val>
          <c:extLst>
            <c:ext xmlns:c16="http://schemas.microsoft.com/office/drawing/2014/chart" uri="{C3380CC4-5D6E-409C-BE32-E72D297353CC}">
              <c16:uniqueId val="{00000000-01A1-4B1F-B853-E0BD878100F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01A1-4B1F-B853-E0BD878100F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44.47</c:v>
                </c:pt>
                <c:pt idx="1">
                  <c:v>45.74</c:v>
                </c:pt>
                <c:pt idx="2">
                  <c:v>47.03</c:v>
                </c:pt>
                <c:pt idx="3">
                  <c:v>48.31</c:v>
                </c:pt>
                <c:pt idx="4">
                  <c:v>46.94</c:v>
                </c:pt>
              </c:numCache>
            </c:numRef>
          </c:val>
          <c:extLst>
            <c:ext xmlns:c16="http://schemas.microsoft.com/office/drawing/2014/chart" uri="{C3380CC4-5D6E-409C-BE32-E72D297353CC}">
              <c16:uniqueId val="{00000000-1241-4296-8EBD-B13BD986316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1241-4296-8EBD-B13BD986316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8.89</c:v>
                </c:pt>
                <c:pt idx="1">
                  <c:v>10.23</c:v>
                </c:pt>
                <c:pt idx="2">
                  <c:v>11.53</c:v>
                </c:pt>
                <c:pt idx="3">
                  <c:v>12.58</c:v>
                </c:pt>
                <c:pt idx="4">
                  <c:v>12.99</c:v>
                </c:pt>
              </c:numCache>
            </c:numRef>
          </c:val>
          <c:extLst>
            <c:ext xmlns:c16="http://schemas.microsoft.com/office/drawing/2014/chart" uri="{C3380CC4-5D6E-409C-BE32-E72D297353CC}">
              <c16:uniqueId val="{00000000-3E3D-44BB-817C-713F15A1915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3E3D-44BB-817C-713F15A1915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DF-4D82-9EFE-E13AAF27758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60DF-4D82-9EFE-E13AAF27758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247.7</c:v>
                </c:pt>
                <c:pt idx="1">
                  <c:v>226.96</c:v>
                </c:pt>
                <c:pt idx="2">
                  <c:v>206.27</c:v>
                </c:pt>
                <c:pt idx="3">
                  <c:v>191.37</c:v>
                </c:pt>
                <c:pt idx="4">
                  <c:v>156.18</c:v>
                </c:pt>
              </c:numCache>
            </c:numRef>
          </c:val>
          <c:extLst>
            <c:ext xmlns:c16="http://schemas.microsoft.com/office/drawing/2014/chart" uri="{C3380CC4-5D6E-409C-BE32-E72D297353CC}">
              <c16:uniqueId val="{00000000-3700-4385-B1C4-060DA4F0020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3700-4385-B1C4-060DA4F0020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795.88</c:v>
                </c:pt>
                <c:pt idx="1">
                  <c:v>758.7</c:v>
                </c:pt>
                <c:pt idx="2">
                  <c:v>731.15</c:v>
                </c:pt>
                <c:pt idx="3">
                  <c:v>687.67</c:v>
                </c:pt>
                <c:pt idx="4">
                  <c:v>717.96</c:v>
                </c:pt>
              </c:numCache>
            </c:numRef>
          </c:val>
          <c:extLst>
            <c:ext xmlns:c16="http://schemas.microsoft.com/office/drawing/2014/chart" uri="{C3380CC4-5D6E-409C-BE32-E72D297353CC}">
              <c16:uniqueId val="{00000000-5386-4833-AFD3-BB995F18644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5386-4833-AFD3-BB995F18644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90.37</c:v>
                </c:pt>
                <c:pt idx="1">
                  <c:v>89.41</c:v>
                </c:pt>
                <c:pt idx="2">
                  <c:v>89.92</c:v>
                </c:pt>
                <c:pt idx="3">
                  <c:v>97.8</c:v>
                </c:pt>
                <c:pt idx="4">
                  <c:v>88.17</c:v>
                </c:pt>
              </c:numCache>
            </c:numRef>
          </c:val>
          <c:extLst>
            <c:ext xmlns:c16="http://schemas.microsoft.com/office/drawing/2014/chart" uri="{C3380CC4-5D6E-409C-BE32-E72D297353CC}">
              <c16:uniqueId val="{00000000-A2E4-43D8-BF1B-39FAEEBF546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A2E4-43D8-BF1B-39FAEEBF546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232.07</c:v>
                </c:pt>
                <c:pt idx="1">
                  <c:v>234.7</c:v>
                </c:pt>
                <c:pt idx="2">
                  <c:v>233.84</c:v>
                </c:pt>
                <c:pt idx="3">
                  <c:v>215.58</c:v>
                </c:pt>
                <c:pt idx="4">
                  <c:v>239.02</c:v>
                </c:pt>
              </c:numCache>
            </c:numRef>
          </c:val>
          <c:extLst>
            <c:ext xmlns:c16="http://schemas.microsoft.com/office/drawing/2014/chart" uri="{C3380CC4-5D6E-409C-BE32-E72D297353CC}">
              <c16:uniqueId val="{00000000-C6CC-494F-92A1-55A9A07DA22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C6CC-494F-92A1-55A9A07DA22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北海道　富良野市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21921</v>
      </c>
      <c r="AM8" s="60"/>
      <c r="AN8" s="60"/>
      <c r="AO8" s="60"/>
      <c r="AP8" s="60"/>
      <c r="AQ8" s="60"/>
      <c r="AR8" s="60"/>
      <c r="AS8" s="60"/>
      <c r="AT8" s="51">
        <f>データ!$S$6</f>
        <v>600.71</v>
      </c>
      <c r="AU8" s="52"/>
      <c r="AV8" s="52"/>
      <c r="AW8" s="52"/>
      <c r="AX8" s="52"/>
      <c r="AY8" s="52"/>
      <c r="AZ8" s="52"/>
      <c r="BA8" s="52"/>
      <c r="BB8" s="53">
        <f>データ!$T$6</f>
        <v>36.49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37.51</v>
      </c>
      <c r="J10" s="52"/>
      <c r="K10" s="52"/>
      <c r="L10" s="52"/>
      <c r="M10" s="52"/>
      <c r="N10" s="52"/>
      <c r="O10" s="63"/>
      <c r="P10" s="53">
        <f>データ!$P$6</f>
        <v>72.62</v>
      </c>
      <c r="Q10" s="53"/>
      <c r="R10" s="53"/>
      <c r="S10" s="53"/>
      <c r="T10" s="53"/>
      <c r="U10" s="53"/>
      <c r="V10" s="53"/>
      <c r="W10" s="60">
        <f>データ!$Q$6</f>
        <v>4039</v>
      </c>
      <c r="X10" s="60"/>
      <c r="Y10" s="60"/>
      <c r="Z10" s="60"/>
      <c r="AA10" s="60"/>
      <c r="AB10" s="60"/>
      <c r="AC10" s="60"/>
      <c r="AD10" s="2"/>
      <c r="AE10" s="2"/>
      <c r="AF10" s="2"/>
      <c r="AG10" s="2"/>
      <c r="AH10" s="4"/>
      <c r="AI10" s="4"/>
      <c r="AJ10" s="4"/>
      <c r="AK10" s="4"/>
      <c r="AL10" s="60">
        <f>データ!$U$6</f>
        <v>15638</v>
      </c>
      <c r="AM10" s="60"/>
      <c r="AN10" s="60"/>
      <c r="AO10" s="60"/>
      <c r="AP10" s="60"/>
      <c r="AQ10" s="60"/>
      <c r="AR10" s="60"/>
      <c r="AS10" s="60"/>
      <c r="AT10" s="51">
        <f>データ!$V$6</f>
        <v>22.02</v>
      </c>
      <c r="AU10" s="52"/>
      <c r="AV10" s="52"/>
      <c r="AW10" s="52"/>
      <c r="AX10" s="52"/>
      <c r="AY10" s="52"/>
      <c r="AZ10" s="52"/>
      <c r="BA10" s="52"/>
      <c r="BB10" s="53">
        <f>データ!$W$6</f>
        <v>710.17</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7" t="s">
        <v>105</v>
      </c>
      <c r="BM16" s="98"/>
      <c r="BN16" s="98"/>
      <c r="BO16" s="98"/>
      <c r="BP16" s="98"/>
      <c r="BQ16" s="98"/>
      <c r="BR16" s="98"/>
      <c r="BS16" s="98"/>
      <c r="BT16" s="98"/>
      <c r="BU16" s="98"/>
      <c r="BV16" s="98"/>
      <c r="BW16" s="98"/>
      <c r="BX16" s="98"/>
      <c r="BY16" s="98"/>
      <c r="BZ16" s="99"/>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7"/>
      <c r="BM17" s="98"/>
      <c r="BN17" s="98"/>
      <c r="BO17" s="98"/>
      <c r="BP17" s="98"/>
      <c r="BQ17" s="98"/>
      <c r="BR17" s="98"/>
      <c r="BS17" s="98"/>
      <c r="BT17" s="98"/>
      <c r="BU17" s="98"/>
      <c r="BV17" s="98"/>
      <c r="BW17" s="98"/>
      <c r="BX17" s="98"/>
      <c r="BY17" s="98"/>
      <c r="BZ17" s="99"/>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7"/>
      <c r="BM18" s="98"/>
      <c r="BN18" s="98"/>
      <c r="BO18" s="98"/>
      <c r="BP18" s="98"/>
      <c r="BQ18" s="98"/>
      <c r="BR18" s="98"/>
      <c r="BS18" s="98"/>
      <c r="BT18" s="98"/>
      <c r="BU18" s="98"/>
      <c r="BV18" s="98"/>
      <c r="BW18" s="98"/>
      <c r="BX18" s="98"/>
      <c r="BY18" s="98"/>
      <c r="BZ18" s="99"/>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7"/>
      <c r="BM19" s="98"/>
      <c r="BN19" s="98"/>
      <c r="BO19" s="98"/>
      <c r="BP19" s="98"/>
      <c r="BQ19" s="98"/>
      <c r="BR19" s="98"/>
      <c r="BS19" s="98"/>
      <c r="BT19" s="98"/>
      <c r="BU19" s="98"/>
      <c r="BV19" s="98"/>
      <c r="BW19" s="98"/>
      <c r="BX19" s="98"/>
      <c r="BY19" s="98"/>
      <c r="BZ19" s="99"/>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7"/>
      <c r="BM20" s="98"/>
      <c r="BN20" s="98"/>
      <c r="BO20" s="98"/>
      <c r="BP20" s="98"/>
      <c r="BQ20" s="98"/>
      <c r="BR20" s="98"/>
      <c r="BS20" s="98"/>
      <c r="BT20" s="98"/>
      <c r="BU20" s="98"/>
      <c r="BV20" s="98"/>
      <c r="BW20" s="98"/>
      <c r="BX20" s="98"/>
      <c r="BY20" s="98"/>
      <c r="BZ20" s="99"/>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7"/>
      <c r="BM21" s="98"/>
      <c r="BN21" s="98"/>
      <c r="BO21" s="98"/>
      <c r="BP21" s="98"/>
      <c r="BQ21" s="98"/>
      <c r="BR21" s="98"/>
      <c r="BS21" s="98"/>
      <c r="BT21" s="98"/>
      <c r="BU21" s="98"/>
      <c r="BV21" s="98"/>
      <c r="BW21" s="98"/>
      <c r="BX21" s="98"/>
      <c r="BY21" s="98"/>
      <c r="BZ21" s="99"/>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7"/>
      <c r="BM22" s="98"/>
      <c r="BN22" s="98"/>
      <c r="BO22" s="98"/>
      <c r="BP22" s="98"/>
      <c r="BQ22" s="98"/>
      <c r="BR22" s="98"/>
      <c r="BS22" s="98"/>
      <c r="BT22" s="98"/>
      <c r="BU22" s="98"/>
      <c r="BV22" s="98"/>
      <c r="BW22" s="98"/>
      <c r="BX22" s="98"/>
      <c r="BY22" s="98"/>
      <c r="BZ22" s="99"/>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7"/>
      <c r="BM23" s="98"/>
      <c r="BN23" s="98"/>
      <c r="BO23" s="98"/>
      <c r="BP23" s="98"/>
      <c r="BQ23" s="98"/>
      <c r="BR23" s="98"/>
      <c r="BS23" s="98"/>
      <c r="BT23" s="98"/>
      <c r="BU23" s="98"/>
      <c r="BV23" s="98"/>
      <c r="BW23" s="98"/>
      <c r="BX23" s="98"/>
      <c r="BY23" s="98"/>
      <c r="BZ23" s="99"/>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7"/>
      <c r="BM24" s="98"/>
      <c r="BN24" s="98"/>
      <c r="BO24" s="98"/>
      <c r="BP24" s="98"/>
      <c r="BQ24" s="98"/>
      <c r="BR24" s="98"/>
      <c r="BS24" s="98"/>
      <c r="BT24" s="98"/>
      <c r="BU24" s="98"/>
      <c r="BV24" s="98"/>
      <c r="BW24" s="98"/>
      <c r="BX24" s="98"/>
      <c r="BY24" s="98"/>
      <c r="BZ24" s="99"/>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7"/>
      <c r="BM25" s="98"/>
      <c r="BN25" s="98"/>
      <c r="BO25" s="98"/>
      <c r="BP25" s="98"/>
      <c r="BQ25" s="98"/>
      <c r="BR25" s="98"/>
      <c r="BS25" s="98"/>
      <c r="BT25" s="98"/>
      <c r="BU25" s="98"/>
      <c r="BV25" s="98"/>
      <c r="BW25" s="98"/>
      <c r="BX25" s="98"/>
      <c r="BY25" s="98"/>
      <c r="BZ25" s="99"/>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7"/>
      <c r="BM26" s="98"/>
      <c r="BN26" s="98"/>
      <c r="BO26" s="98"/>
      <c r="BP26" s="98"/>
      <c r="BQ26" s="98"/>
      <c r="BR26" s="98"/>
      <c r="BS26" s="98"/>
      <c r="BT26" s="98"/>
      <c r="BU26" s="98"/>
      <c r="BV26" s="98"/>
      <c r="BW26" s="98"/>
      <c r="BX26" s="98"/>
      <c r="BY26" s="98"/>
      <c r="BZ26" s="99"/>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7"/>
      <c r="BM27" s="98"/>
      <c r="BN27" s="98"/>
      <c r="BO27" s="98"/>
      <c r="BP27" s="98"/>
      <c r="BQ27" s="98"/>
      <c r="BR27" s="98"/>
      <c r="BS27" s="98"/>
      <c r="BT27" s="98"/>
      <c r="BU27" s="98"/>
      <c r="BV27" s="98"/>
      <c r="BW27" s="98"/>
      <c r="BX27" s="98"/>
      <c r="BY27" s="98"/>
      <c r="BZ27" s="99"/>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7"/>
      <c r="BM28" s="98"/>
      <c r="BN28" s="98"/>
      <c r="BO28" s="98"/>
      <c r="BP28" s="98"/>
      <c r="BQ28" s="98"/>
      <c r="BR28" s="98"/>
      <c r="BS28" s="98"/>
      <c r="BT28" s="98"/>
      <c r="BU28" s="98"/>
      <c r="BV28" s="98"/>
      <c r="BW28" s="98"/>
      <c r="BX28" s="98"/>
      <c r="BY28" s="98"/>
      <c r="BZ28" s="99"/>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7"/>
      <c r="BM29" s="98"/>
      <c r="BN29" s="98"/>
      <c r="BO29" s="98"/>
      <c r="BP29" s="98"/>
      <c r="BQ29" s="98"/>
      <c r="BR29" s="98"/>
      <c r="BS29" s="98"/>
      <c r="BT29" s="98"/>
      <c r="BU29" s="98"/>
      <c r="BV29" s="98"/>
      <c r="BW29" s="98"/>
      <c r="BX29" s="98"/>
      <c r="BY29" s="98"/>
      <c r="BZ29" s="99"/>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7"/>
      <c r="BM30" s="98"/>
      <c r="BN30" s="98"/>
      <c r="BO30" s="98"/>
      <c r="BP30" s="98"/>
      <c r="BQ30" s="98"/>
      <c r="BR30" s="98"/>
      <c r="BS30" s="98"/>
      <c r="BT30" s="98"/>
      <c r="BU30" s="98"/>
      <c r="BV30" s="98"/>
      <c r="BW30" s="98"/>
      <c r="BX30" s="98"/>
      <c r="BY30" s="98"/>
      <c r="BZ30" s="99"/>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7"/>
      <c r="BM31" s="98"/>
      <c r="BN31" s="98"/>
      <c r="BO31" s="98"/>
      <c r="BP31" s="98"/>
      <c r="BQ31" s="98"/>
      <c r="BR31" s="98"/>
      <c r="BS31" s="98"/>
      <c r="BT31" s="98"/>
      <c r="BU31" s="98"/>
      <c r="BV31" s="98"/>
      <c r="BW31" s="98"/>
      <c r="BX31" s="98"/>
      <c r="BY31" s="98"/>
      <c r="BZ31" s="99"/>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7"/>
      <c r="BM32" s="98"/>
      <c r="BN32" s="98"/>
      <c r="BO32" s="98"/>
      <c r="BP32" s="98"/>
      <c r="BQ32" s="98"/>
      <c r="BR32" s="98"/>
      <c r="BS32" s="98"/>
      <c r="BT32" s="98"/>
      <c r="BU32" s="98"/>
      <c r="BV32" s="98"/>
      <c r="BW32" s="98"/>
      <c r="BX32" s="98"/>
      <c r="BY32" s="98"/>
      <c r="BZ32" s="99"/>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7"/>
      <c r="BM33" s="98"/>
      <c r="BN33" s="98"/>
      <c r="BO33" s="98"/>
      <c r="BP33" s="98"/>
      <c r="BQ33" s="98"/>
      <c r="BR33" s="98"/>
      <c r="BS33" s="98"/>
      <c r="BT33" s="98"/>
      <c r="BU33" s="98"/>
      <c r="BV33" s="98"/>
      <c r="BW33" s="98"/>
      <c r="BX33" s="98"/>
      <c r="BY33" s="98"/>
      <c r="BZ33" s="99"/>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7"/>
      <c r="BM34" s="98"/>
      <c r="BN34" s="98"/>
      <c r="BO34" s="98"/>
      <c r="BP34" s="98"/>
      <c r="BQ34" s="98"/>
      <c r="BR34" s="98"/>
      <c r="BS34" s="98"/>
      <c r="BT34" s="98"/>
      <c r="BU34" s="98"/>
      <c r="BV34" s="98"/>
      <c r="BW34" s="98"/>
      <c r="BX34" s="98"/>
      <c r="BY34" s="98"/>
      <c r="BZ34" s="99"/>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7"/>
      <c r="BM35" s="98"/>
      <c r="BN35" s="98"/>
      <c r="BO35" s="98"/>
      <c r="BP35" s="98"/>
      <c r="BQ35" s="98"/>
      <c r="BR35" s="98"/>
      <c r="BS35" s="98"/>
      <c r="BT35" s="98"/>
      <c r="BU35" s="98"/>
      <c r="BV35" s="98"/>
      <c r="BW35" s="98"/>
      <c r="BX35" s="98"/>
      <c r="BY35" s="98"/>
      <c r="BZ35" s="99"/>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7"/>
      <c r="BM36" s="98"/>
      <c r="BN36" s="98"/>
      <c r="BO36" s="98"/>
      <c r="BP36" s="98"/>
      <c r="BQ36" s="98"/>
      <c r="BR36" s="98"/>
      <c r="BS36" s="98"/>
      <c r="BT36" s="98"/>
      <c r="BU36" s="98"/>
      <c r="BV36" s="98"/>
      <c r="BW36" s="98"/>
      <c r="BX36" s="98"/>
      <c r="BY36" s="98"/>
      <c r="BZ36" s="99"/>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7"/>
      <c r="BM37" s="98"/>
      <c r="BN37" s="98"/>
      <c r="BO37" s="98"/>
      <c r="BP37" s="98"/>
      <c r="BQ37" s="98"/>
      <c r="BR37" s="98"/>
      <c r="BS37" s="98"/>
      <c r="BT37" s="98"/>
      <c r="BU37" s="98"/>
      <c r="BV37" s="98"/>
      <c r="BW37" s="98"/>
      <c r="BX37" s="98"/>
      <c r="BY37" s="98"/>
      <c r="BZ37" s="99"/>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7"/>
      <c r="BM38" s="98"/>
      <c r="BN38" s="98"/>
      <c r="BO38" s="98"/>
      <c r="BP38" s="98"/>
      <c r="BQ38" s="98"/>
      <c r="BR38" s="98"/>
      <c r="BS38" s="98"/>
      <c r="BT38" s="98"/>
      <c r="BU38" s="98"/>
      <c r="BV38" s="98"/>
      <c r="BW38" s="98"/>
      <c r="BX38" s="98"/>
      <c r="BY38" s="98"/>
      <c r="BZ38" s="99"/>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7"/>
      <c r="BM39" s="98"/>
      <c r="BN39" s="98"/>
      <c r="BO39" s="98"/>
      <c r="BP39" s="98"/>
      <c r="BQ39" s="98"/>
      <c r="BR39" s="98"/>
      <c r="BS39" s="98"/>
      <c r="BT39" s="98"/>
      <c r="BU39" s="98"/>
      <c r="BV39" s="98"/>
      <c r="BW39" s="98"/>
      <c r="BX39" s="98"/>
      <c r="BY39" s="98"/>
      <c r="BZ39" s="99"/>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7"/>
      <c r="BM40" s="98"/>
      <c r="BN40" s="98"/>
      <c r="BO40" s="98"/>
      <c r="BP40" s="98"/>
      <c r="BQ40" s="98"/>
      <c r="BR40" s="98"/>
      <c r="BS40" s="98"/>
      <c r="BT40" s="98"/>
      <c r="BU40" s="98"/>
      <c r="BV40" s="98"/>
      <c r="BW40" s="98"/>
      <c r="BX40" s="98"/>
      <c r="BY40" s="98"/>
      <c r="BZ40" s="99"/>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7"/>
      <c r="BM41" s="98"/>
      <c r="BN41" s="98"/>
      <c r="BO41" s="98"/>
      <c r="BP41" s="98"/>
      <c r="BQ41" s="98"/>
      <c r="BR41" s="98"/>
      <c r="BS41" s="98"/>
      <c r="BT41" s="98"/>
      <c r="BU41" s="98"/>
      <c r="BV41" s="98"/>
      <c r="BW41" s="98"/>
      <c r="BX41" s="98"/>
      <c r="BY41" s="98"/>
      <c r="BZ41" s="99"/>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7"/>
      <c r="BM42" s="98"/>
      <c r="BN42" s="98"/>
      <c r="BO42" s="98"/>
      <c r="BP42" s="98"/>
      <c r="BQ42" s="98"/>
      <c r="BR42" s="98"/>
      <c r="BS42" s="98"/>
      <c r="BT42" s="98"/>
      <c r="BU42" s="98"/>
      <c r="BV42" s="98"/>
      <c r="BW42" s="98"/>
      <c r="BX42" s="98"/>
      <c r="BY42" s="98"/>
      <c r="BZ42" s="99"/>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7"/>
      <c r="BM43" s="98"/>
      <c r="BN43" s="98"/>
      <c r="BO43" s="98"/>
      <c r="BP43" s="98"/>
      <c r="BQ43" s="98"/>
      <c r="BR43" s="98"/>
      <c r="BS43" s="98"/>
      <c r="BT43" s="98"/>
      <c r="BU43" s="98"/>
      <c r="BV43" s="98"/>
      <c r="BW43" s="98"/>
      <c r="BX43" s="98"/>
      <c r="BY43" s="98"/>
      <c r="BZ43" s="99"/>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7"/>
      <c r="BM44" s="98"/>
      <c r="BN44" s="98"/>
      <c r="BO44" s="98"/>
      <c r="BP44" s="98"/>
      <c r="BQ44" s="98"/>
      <c r="BR44" s="98"/>
      <c r="BS44" s="98"/>
      <c r="BT44" s="98"/>
      <c r="BU44" s="98"/>
      <c r="BV44" s="98"/>
      <c r="BW44" s="98"/>
      <c r="BX44" s="98"/>
      <c r="BY44" s="98"/>
      <c r="BZ44" s="99"/>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6" t="s">
        <v>106</v>
      </c>
      <c r="BM47" s="87"/>
      <c r="BN47" s="87"/>
      <c r="BO47" s="87"/>
      <c r="BP47" s="87"/>
      <c r="BQ47" s="87"/>
      <c r="BR47" s="87"/>
      <c r="BS47" s="87"/>
      <c r="BT47" s="87"/>
      <c r="BU47" s="87"/>
      <c r="BV47" s="87"/>
      <c r="BW47" s="87"/>
      <c r="BX47" s="87"/>
      <c r="BY47" s="87"/>
      <c r="BZ47" s="88"/>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6"/>
      <c r="BM48" s="87"/>
      <c r="BN48" s="87"/>
      <c r="BO48" s="87"/>
      <c r="BP48" s="87"/>
      <c r="BQ48" s="87"/>
      <c r="BR48" s="87"/>
      <c r="BS48" s="87"/>
      <c r="BT48" s="87"/>
      <c r="BU48" s="87"/>
      <c r="BV48" s="87"/>
      <c r="BW48" s="87"/>
      <c r="BX48" s="87"/>
      <c r="BY48" s="87"/>
      <c r="BZ48" s="88"/>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6"/>
      <c r="BM49" s="87"/>
      <c r="BN49" s="87"/>
      <c r="BO49" s="87"/>
      <c r="BP49" s="87"/>
      <c r="BQ49" s="87"/>
      <c r="BR49" s="87"/>
      <c r="BS49" s="87"/>
      <c r="BT49" s="87"/>
      <c r="BU49" s="87"/>
      <c r="BV49" s="87"/>
      <c r="BW49" s="87"/>
      <c r="BX49" s="87"/>
      <c r="BY49" s="87"/>
      <c r="BZ49" s="88"/>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6"/>
      <c r="BM50" s="87"/>
      <c r="BN50" s="87"/>
      <c r="BO50" s="87"/>
      <c r="BP50" s="87"/>
      <c r="BQ50" s="87"/>
      <c r="BR50" s="87"/>
      <c r="BS50" s="87"/>
      <c r="BT50" s="87"/>
      <c r="BU50" s="87"/>
      <c r="BV50" s="87"/>
      <c r="BW50" s="87"/>
      <c r="BX50" s="87"/>
      <c r="BY50" s="87"/>
      <c r="BZ50" s="88"/>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6"/>
      <c r="BM51" s="87"/>
      <c r="BN51" s="87"/>
      <c r="BO51" s="87"/>
      <c r="BP51" s="87"/>
      <c r="BQ51" s="87"/>
      <c r="BR51" s="87"/>
      <c r="BS51" s="87"/>
      <c r="BT51" s="87"/>
      <c r="BU51" s="87"/>
      <c r="BV51" s="87"/>
      <c r="BW51" s="87"/>
      <c r="BX51" s="87"/>
      <c r="BY51" s="87"/>
      <c r="BZ51" s="88"/>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6"/>
      <c r="BM52" s="87"/>
      <c r="BN52" s="87"/>
      <c r="BO52" s="87"/>
      <c r="BP52" s="87"/>
      <c r="BQ52" s="87"/>
      <c r="BR52" s="87"/>
      <c r="BS52" s="87"/>
      <c r="BT52" s="87"/>
      <c r="BU52" s="87"/>
      <c r="BV52" s="87"/>
      <c r="BW52" s="87"/>
      <c r="BX52" s="87"/>
      <c r="BY52" s="87"/>
      <c r="BZ52" s="88"/>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6"/>
      <c r="BM53" s="87"/>
      <c r="BN53" s="87"/>
      <c r="BO53" s="87"/>
      <c r="BP53" s="87"/>
      <c r="BQ53" s="87"/>
      <c r="BR53" s="87"/>
      <c r="BS53" s="87"/>
      <c r="BT53" s="87"/>
      <c r="BU53" s="87"/>
      <c r="BV53" s="87"/>
      <c r="BW53" s="87"/>
      <c r="BX53" s="87"/>
      <c r="BY53" s="87"/>
      <c r="BZ53" s="88"/>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6"/>
      <c r="BM54" s="87"/>
      <c r="BN54" s="87"/>
      <c r="BO54" s="87"/>
      <c r="BP54" s="87"/>
      <c r="BQ54" s="87"/>
      <c r="BR54" s="87"/>
      <c r="BS54" s="87"/>
      <c r="BT54" s="87"/>
      <c r="BU54" s="87"/>
      <c r="BV54" s="87"/>
      <c r="BW54" s="87"/>
      <c r="BX54" s="87"/>
      <c r="BY54" s="87"/>
      <c r="BZ54" s="88"/>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6"/>
      <c r="BM55" s="87"/>
      <c r="BN55" s="87"/>
      <c r="BO55" s="87"/>
      <c r="BP55" s="87"/>
      <c r="BQ55" s="87"/>
      <c r="BR55" s="87"/>
      <c r="BS55" s="87"/>
      <c r="BT55" s="87"/>
      <c r="BU55" s="87"/>
      <c r="BV55" s="87"/>
      <c r="BW55" s="87"/>
      <c r="BX55" s="87"/>
      <c r="BY55" s="87"/>
      <c r="BZ55" s="88"/>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6"/>
      <c r="BM56" s="87"/>
      <c r="BN56" s="87"/>
      <c r="BO56" s="87"/>
      <c r="BP56" s="87"/>
      <c r="BQ56" s="87"/>
      <c r="BR56" s="87"/>
      <c r="BS56" s="87"/>
      <c r="BT56" s="87"/>
      <c r="BU56" s="87"/>
      <c r="BV56" s="87"/>
      <c r="BW56" s="87"/>
      <c r="BX56" s="87"/>
      <c r="BY56" s="87"/>
      <c r="BZ56" s="88"/>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6"/>
      <c r="BM57" s="87"/>
      <c r="BN57" s="87"/>
      <c r="BO57" s="87"/>
      <c r="BP57" s="87"/>
      <c r="BQ57" s="87"/>
      <c r="BR57" s="87"/>
      <c r="BS57" s="87"/>
      <c r="BT57" s="87"/>
      <c r="BU57" s="87"/>
      <c r="BV57" s="87"/>
      <c r="BW57" s="87"/>
      <c r="BX57" s="87"/>
      <c r="BY57" s="87"/>
      <c r="BZ57" s="8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6"/>
      <c r="BM58" s="87"/>
      <c r="BN58" s="87"/>
      <c r="BO58" s="87"/>
      <c r="BP58" s="87"/>
      <c r="BQ58" s="87"/>
      <c r="BR58" s="87"/>
      <c r="BS58" s="87"/>
      <c r="BT58" s="87"/>
      <c r="BU58" s="87"/>
      <c r="BV58" s="87"/>
      <c r="BW58" s="87"/>
      <c r="BX58" s="87"/>
      <c r="BY58" s="87"/>
      <c r="BZ58" s="8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6"/>
      <c r="BM59" s="87"/>
      <c r="BN59" s="87"/>
      <c r="BO59" s="87"/>
      <c r="BP59" s="87"/>
      <c r="BQ59" s="87"/>
      <c r="BR59" s="87"/>
      <c r="BS59" s="87"/>
      <c r="BT59" s="87"/>
      <c r="BU59" s="87"/>
      <c r="BV59" s="87"/>
      <c r="BW59" s="87"/>
      <c r="BX59" s="87"/>
      <c r="BY59" s="87"/>
      <c r="BZ59" s="88"/>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86"/>
      <c r="BM60" s="87"/>
      <c r="BN60" s="87"/>
      <c r="BO60" s="87"/>
      <c r="BP60" s="87"/>
      <c r="BQ60" s="87"/>
      <c r="BR60" s="87"/>
      <c r="BS60" s="87"/>
      <c r="BT60" s="87"/>
      <c r="BU60" s="87"/>
      <c r="BV60" s="87"/>
      <c r="BW60" s="87"/>
      <c r="BX60" s="87"/>
      <c r="BY60" s="87"/>
      <c r="BZ60" s="88"/>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86"/>
      <c r="BM61" s="87"/>
      <c r="BN61" s="87"/>
      <c r="BO61" s="87"/>
      <c r="BP61" s="87"/>
      <c r="BQ61" s="87"/>
      <c r="BR61" s="87"/>
      <c r="BS61" s="87"/>
      <c r="BT61" s="87"/>
      <c r="BU61" s="87"/>
      <c r="BV61" s="87"/>
      <c r="BW61" s="87"/>
      <c r="BX61" s="87"/>
      <c r="BY61" s="87"/>
      <c r="BZ61" s="88"/>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6"/>
      <c r="BM62" s="87"/>
      <c r="BN62" s="87"/>
      <c r="BO62" s="87"/>
      <c r="BP62" s="87"/>
      <c r="BQ62" s="87"/>
      <c r="BR62" s="87"/>
      <c r="BS62" s="87"/>
      <c r="BT62" s="87"/>
      <c r="BU62" s="87"/>
      <c r="BV62" s="87"/>
      <c r="BW62" s="87"/>
      <c r="BX62" s="87"/>
      <c r="BY62" s="87"/>
      <c r="BZ62" s="88"/>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6"/>
      <c r="BM63" s="87"/>
      <c r="BN63" s="87"/>
      <c r="BO63" s="87"/>
      <c r="BP63" s="87"/>
      <c r="BQ63" s="87"/>
      <c r="BR63" s="87"/>
      <c r="BS63" s="87"/>
      <c r="BT63" s="87"/>
      <c r="BU63" s="87"/>
      <c r="BV63" s="87"/>
      <c r="BW63" s="87"/>
      <c r="BX63" s="87"/>
      <c r="BY63" s="87"/>
      <c r="BZ63" s="88"/>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l3GP4fhjDAZ2jVKim+7el1fmBXXW8ELtZivqVDqNqhzEABsZz39Sk0w8fSbXiBy7JzJyKOlfpLvQAcVYwSRjvg==" saltValue="CdZgBXuwcgoWZGGNnUHnK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12297</v>
      </c>
      <c r="D6" s="34">
        <f t="shared" si="3"/>
        <v>46</v>
      </c>
      <c r="E6" s="34">
        <f t="shared" si="3"/>
        <v>1</v>
      </c>
      <c r="F6" s="34">
        <f t="shared" si="3"/>
        <v>0</v>
      </c>
      <c r="G6" s="34">
        <f t="shared" si="3"/>
        <v>1</v>
      </c>
      <c r="H6" s="34" t="str">
        <f t="shared" si="3"/>
        <v>北海道　富良野市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37.51</v>
      </c>
      <c r="P6" s="35">
        <f t="shared" si="3"/>
        <v>72.62</v>
      </c>
      <c r="Q6" s="35">
        <f t="shared" si="3"/>
        <v>4039</v>
      </c>
      <c r="R6" s="35">
        <f t="shared" si="3"/>
        <v>21921</v>
      </c>
      <c r="S6" s="35">
        <f t="shared" si="3"/>
        <v>600.71</v>
      </c>
      <c r="T6" s="35">
        <f t="shared" si="3"/>
        <v>36.49</v>
      </c>
      <c r="U6" s="35">
        <f t="shared" si="3"/>
        <v>15638</v>
      </c>
      <c r="V6" s="35">
        <f t="shared" si="3"/>
        <v>22.02</v>
      </c>
      <c r="W6" s="35">
        <f t="shared" si="3"/>
        <v>710.17</v>
      </c>
      <c r="X6" s="36">
        <f>IF(X7="",NA(),X7)</f>
        <v>109.58</v>
      </c>
      <c r="Y6" s="36">
        <f t="shared" ref="Y6:AG6" si="4">IF(Y7="",NA(),Y7)</f>
        <v>108.73</v>
      </c>
      <c r="Z6" s="36">
        <f t="shared" si="4"/>
        <v>108.92</v>
      </c>
      <c r="AA6" s="36">
        <f t="shared" si="4"/>
        <v>116.3</v>
      </c>
      <c r="AB6" s="36">
        <f t="shared" si="4"/>
        <v>105.71</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247.7</v>
      </c>
      <c r="AU6" s="36">
        <f t="shared" ref="AU6:BC6" si="6">IF(AU7="",NA(),AU7)</f>
        <v>226.96</v>
      </c>
      <c r="AV6" s="36">
        <f t="shared" si="6"/>
        <v>206.27</v>
      </c>
      <c r="AW6" s="36">
        <f t="shared" si="6"/>
        <v>191.37</v>
      </c>
      <c r="AX6" s="36">
        <f t="shared" si="6"/>
        <v>156.18</v>
      </c>
      <c r="AY6" s="36">
        <f t="shared" si="6"/>
        <v>381.53</v>
      </c>
      <c r="AZ6" s="36">
        <f t="shared" si="6"/>
        <v>391.54</v>
      </c>
      <c r="BA6" s="36">
        <f t="shared" si="6"/>
        <v>384.34</v>
      </c>
      <c r="BB6" s="36">
        <f t="shared" si="6"/>
        <v>359.47</v>
      </c>
      <c r="BC6" s="36">
        <f t="shared" si="6"/>
        <v>369.69</v>
      </c>
      <c r="BD6" s="35" t="str">
        <f>IF(BD7="","",IF(BD7="-","【-】","【"&amp;SUBSTITUTE(TEXT(BD7,"#,##0.00"),"-","△")&amp;"】"))</f>
        <v>【261.93】</v>
      </c>
      <c r="BE6" s="36">
        <f>IF(BE7="",NA(),BE7)</f>
        <v>795.88</v>
      </c>
      <c r="BF6" s="36">
        <f t="shared" ref="BF6:BN6" si="7">IF(BF7="",NA(),BF7)</f>
        <v>758.7</v>
      </c>
      <c r="BG6" s="36">
        <f t="shared" si="7"/>
        <v>731.15</v>
      </c>
      <c r="BH6" s="36">
        <f t="shared" si="7"/>
        <v>687.67</v>
      </c>
      <c r="BI6" s="36">
        <f t="shared" si="7"/>
        <v>717.96</v>
      </c>
      <c r="BJ6" s="36">
        <f t="shared" si="7"/>
        <v>393.27</v>
      </c>
      <c r="BK6" s="36">
        <f t="shared" si="7"/>
        <v>386.97</v>
      </c>
      <c r="BL6" s="36">
        <f t="shared" si="7"/>
        <v>380.58</v>
      </c>
      <c r="BM6" s="36">
        <f t="shared" si="7"/>
        <v>401.79</v>
      </c>
      <c r="BN6" s="36">
        <f t="shared" si="7"/>
        <v>402.99</v>
      </c>
      <c r="BO6" s="35" t="str">
        <f>IF(BO7="","",IF(BO7="-","【-】","【"&amp;SUBSTITUTE(TEXT(BO7,"#,##0.00"),"-","△")&amp;"】"))</f>
        <v>【270.46】</v>
      </c>
      <c r="BP6" s="36">
        <f>IF(BP7="",NA(),BP7)</f>
        <v>90.37</v>
      </c>
      <c r="BQ6" s="36">
        <f t="shared" ref="BQ6:BY6" si="8">IF(BQ7="",NA(),BQ7)</f>
        <v>89.41</v>
      </c>
      <c r="BR6" s="36">
        <f t="shared" si="8"/>
        <v>89.92</v>
      </c>
      <c r="BS6" s="36">
        <f t="shared" si="8"/>
        <v>97.8</v>
      </c>
      <c r="BT6" s="36">
        <f t="shared" si="8"/>
        <v>88.17</v>
      </c>
      <c r="BU6" s="36">
        <f t="shared" si="8"/>
        <v>100.47</v>
      </c>
      <c r="BV6" s="36">
        <f t="shared" si="8"/>
        <v>101.72</v>
      </c>
      <c r="BW6" s="36">
        <f t="shared" si="8"/>
        <v>102.38</v>
      </c>
      <c r="BX6" s="36">
        <f t="shared" si="8"/>
        <v>100.12</v>
      </c>
      <c r="BY6" s="36">
        <f t="shared" si="8"/>
        <v>98.66</v>
      </c>
      <c r="BZ6" s="35" t="str">
        <f>IF(BZ7="","",IF(BZ7="-","【-】","【"&amp;SUBSTITUTE(TEXT(BZ7,"#,##0.00"),"-","△")&amp;"】"))</f>
        <v>【103.91】</v>
      </c>
      <c r="CA6" s="36">
        <f>IF(CA7="",NA(),CA7)</f>
        <v>232.07</v>
      </c>
      <c r="CB6" s="36">
        <f t="shared" ref="CB6:CJ6" si="9">IF(CB7="",NA(),CB7)</f>
        <v>234.7</v>
      </c>
      <c r="CC6" s="36">
        <f t="shared" si="9"/>
        <v>233.84</v>
      </c>
      <c r="CD6" s="36">
        <f t="shared" si="9"/>
        <v>215.58</v>
      </c>
      <c r="CE6" s="36">
        <f t="shared" si="9"/>
        <v>239.02</v>
      </c>
      <c r="CF6" s="36">
        <f t="shared" si="9"/>
        <v>169.82</v>
      </c>
      <c r="CG6" s="36">
        <f t="shared" si="9"/>
        <v>168.2</v>
      </c>
      <c r="CH6" s="36">
        <f t="shared" si="9"/>
        <v>168.67</v>
      </c>
      <c r="CI6" s="36">
        <f t="shared" si="9"/>
        <v>174.97</v>
      </c>
      <c r="CJ6" s="36">
        <f t="shared" si="9"/>
        <v>178.59</v>
      </c>
      <c r="CK6" s="35" t="str">
        <f>IF(CK7="","",IF(CK7="-","【-】","【"&amp;SUBSTITUTE(TEXT(CK7,"#,##0.00"),"-","△")&amp;"】"))</f>
        <v>【167.11】</v>
      </c>
      <c r="CL6" s="36">
        <f>IF(CL7="",NA(),CL7)</f>
        <v>58.79</v>
      </c>
      <c r="CM6" s="36">
        <f t="shared" ref="CM6:CU6" si="10">IF(CM7="",NA(),CM7)</f>
        <v>59.78</v>
      </c>
      <c r="CN6" s="36">
        <f t="shared" si="10"/>
        <v>60.14</v>
      </c>
      <c r="CO6" s="36">
        <f t="shared" si="10"/>
        <v>62.56</v>
      </c>
      <c r="CP6" s="36">
        <f t="shared" si="10"/>
        <v>61.03</v>
      </c>
      <c r="CQ6" s="36">
        <f t="shared" si="10"/>
        <v>55.13</v>
      </c>
      <c r="CR6" s="36">
        <f t="shared" si="10"/>
        <v>54.77</v>
      </c>
      <c r="CS6" s="36">
        <f t="shared" si="10"/>
        <v>54.92</v>
      </c>
      <c r="CT6" s="36">
        <f t="shared" si="10"/>
        <v>55.63</v>
      </c>
      <c r="CU6" s="36">
        <f t="shared" si="10"/>
        <v>55.03</v>
      </c>
      <c r="CV6" s="35" t="str">
        <f>IF(CV7="","",IF(CV7="-","【-】","【"&amp;SUBSTITUTE(TEXT(CV7,"#,##0.00"),"-","△")&amp;"】"))</f>
        <v>【60.27】</v>
      </c>
      <c r="CW6" s="36">
        <f>IF(CW7="",NA(),CW7)</f>
        <v>81.819999999999993</v>
      </c>
      <c r="CX6" s="36">
        <f t="shared" ref="CX6:DF6" si="11">IF(CX7="",NA(),CX7)</f>
        <v>80.36</v>
      </c>
      <c r="CY6" s="36">
        <f t="shared" si="11"/>
        <v>79.930000000000007</v>
      </c>
      <c r="CZ6" s="36">
        <f t="shared" si="11"/>
        <v>77.92</v>
      </c>
      <c r="DA6" s="36">
        <f t="shared" si="11"/>
        <v>77.86</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44.47</v>
      </c>
      <c r="DI6" s="36">
        <f t="shared" ref="DI6:DQ6" si="12">IF(DI7="",NA(),DI7)</f>
        <v>45.74</v>
      </c>
      <c r="DJ6" s="36">
        <f t="shared" si="12"/>
        <v>47.03</v>
      </c>
      <c r="DK6" s="36">
        <f t="shared" si="12"/>
        <v>48.31</v>
      </c>
      <c r="DL6" s="36">
        <f t="shared" si="12"/>
        <v>46.94</v>
      </c>
      <c r="DM6" s="36">
        <f t="shared" si="12"/>
        <v>46.66</v>
      </c>
      <c r="DN6" s="36">
        <f t="shared" si="12"/>
        <v>47.46</v>
      </c>
      <c r="DO6" s="36">
        <f t="shared" si="12"/>
        <v>48.49</v>
      </c>
      <c r="DP6" s="36">
        <f t="shared" si="12"/>
        <v>48.05</v>
      </c>
      <c r="DQ6" s="36">
        <f t="shared" si="12"/>
        <v>48.87</v>
      </c>
      <c r="DR6" s="35" t="str">
        <f>IF(DR7="","",IF(DR7="-","【-】","【"&amp;SUBSTITUTE(TEXT(DR7,"#,##0.00"),"-","△")&amp;"】"))</f>
        <v>【48.85】</v>
      </c>
      <c r="DS6" s="36">
        <f>IF(DS7="",NA(),DS7)</f>
        <v>8.89</v>
      </c>
      <c r="DT6" s="36">
        <f t="shared" ref="DT6:EB6" si="13">IF(DT7="",NA(),DT7)</f>
        <v>10.23</v>
      </c>
      <c r="DU6" s="36">
        <f t="shared" si="13"/>
        <v>11.53</v>
      </c>
      <c r="DV6" s="36">
        <f t="shared" si="13"/>
        <v>12.58</v>
      </c>
      <c r="DW6" s="36">
        <f t="shared" si="13"/>
        <v>12.99</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1.1200000000000001</v>
      </c>
      <c r="EE6" s="36">
        <f t="shared" ref="EE6:EM6" si="14">IF(EE7="",NA(),EE7)</f>
        <v>0.59</v>
      </c>
      <c r="EF6" s="36">
        <f t="shared" si="14"/>
        <v>0.8</v>
      </c>
      <c r="EG6" s="36">
        <f t="shared" si="14"/>
        <v>1.45</v>
      </c>
      <c r="EH6" s="36">
        <f t="shared" si="14"/>
        <v>0.4</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12297</v>
      </c>
      <c r="D7" s="38">
        <v>46</v>
      </c>
      <c r="E7" s="38">
        <v>1</v>
      </c>
      <c r="F7" s="38">
        <v>0</v>
      </c>
      <c r="G7" s="38">
        <v>1</v>
      </c>
      <c r="H7" s="38" t="s">
        <v>93</v>
      </c>
      <c r="I7" s="38" t="s">
        <v>94</v>
      </c>
      <c r="J7" s="38" t="s">
        <v>95</v>
      </c>
      <c r="K7" s="38" t="s">
        <v>96</v>
      </c>
      <c r="L7" s="38" t="s">
        <v>97</v>
      </c>
      <c r="M7" s="38" t="s">
        <v>98</v>
      </c>
      <c r="N7" s="39" t="s">
        <v>99</v>
      </c>
      <c r="O7" s="39">
        <v>37.51</v>
      </c>
      <c r="P7" s="39">
        <v>72.62</v>
      </c>
      <c r="Q7" s="39">
        <v>4039</v>
      </c>
      <c r="R7" s="39">
        <v>21921</v>
      </c>
      <c r="S7" s="39">
        <v>600.71</v>
      </c>
      <c r="T7" s="39">
        <v>36.49</v>
      </c>
      <c r="U7" s="39">
        <v>15638</v>
      </c>
      <c r="V7" s="39">
        <v>22.02</v>
      </c>
      <c r="W7" s="39">
        <v>710.17</v>
      </c>
      <c r="X7" s="39">
        <v>109.58</v>
      </c>
      <c r="Y7" s="39">
        <v>108.73</v>
      </c>
      <c r="Z7" s="39">
        <v>108.92</v>
      </c>
      <c r="AA7" s="39">
        <v>116.3</v>
      </c>
      <c r="AB7" s="39">
        <v>105.71</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247.7</v>
      </c>
      <c r="AU7" s="39">
        <v>226.96</v>
      </c>
      <c r="AV7" s="39">
        <v>206.27</v>
      </c>
      <c r="AW7" s="39">
        <v>191.37</v>
      </c>
      <c r="AX7" s="39">
        <v>156.18</v>
      </c>
      <c r="AY7" s="39">
        <v>381.53</v>
      </c>
      <c r="AZ7" s="39">
        <v>391.54</v>
      </c>
      <c r="BA7" s="39">
        <v>384.34</v>
      </c>
      <c r="BB7" s="39">
        <v>359.47</v>
      </c>
      <c r="BC7" s="39">
        <v>369.69</v>
      </c>
      <c r="BD7" s="39">
        <v>261.93</v>
      </c>
      <c r="BE7" s="39">
        <v>795.88</v>
      </c>
      <c r="BF7" s="39">
        <v>758.7</v>
      </c>
      <c r="BG7" s="39">
        <v>731.15</v>
      </c>
      <c r="BH7" s="39">
        <v>687.67</v>
      </c>
      <c r="BI7" s="39">
        <v>717.96</v>
      </c>
      <c r="BJ7" s="39">
        <v>393.27</v>
      </c>
      <c r="BK7" s="39">
        <v>386.97</v>
      </c>
      <c r="BL7" s="39">
        <v>380.58</v>
      </c>
      <c r="BM7" s="39">
        <v>401.79</v>
      </c>
      <c r="BN7" s="39">
        <v>402.99</v>
      </c>
      <c r="BO7" s="39">
        <v>270.45999999999998</v>
      </c>
      <c r="BP7" s="39">
        <v>90.37</v>
      </c>
      <c r="BQ7" s="39">
        <v>89.41</v>
      </c>
      <c r="BR7" s="39">
        <v>89.92</v>
      </c>
      <c r="BS7" s="39">
        <v>97.8</v>
      </c>
      <c r="BT7" s="39">
        <v>88.17</v>
      </c>
      <c r="BU7" s="39">
        <v>100.47</v>
      </c>
      <c r="BV7" s="39">
        <v>101.72</v>
      </c>
      <c r="BW7" s="39">
        <v>102.38</v>
      </c>
      <c r="BX7" s="39">
        <v>100.12</v>
      </c>
      <c r="BY7" s="39">
        <v>98.66</v>
      </c>
      <c r="BZ7" s="39">
        <v>103.91</v>
      </c>
      <c r="CA7" s="39">
        <v>232.07</v>
      </c>
      <c r="CB7" s="39">
        <v>234.7</v>
      </c>
      <c r="CC7" s="39">
        <v>233.84</v>
      </c>
      <c r="CD7" s="39">
        <v>215.58</v>
      </c>
      <c r="CE7" s="39">
        <v>239.02</v>
      </c>
      <c r="CF7" s="39">
        <v>169.82</v>
      </c>
      <c r="CG7" s="39">
        <v>168.2</v>
      </c>
      <c r="CH7" s="39">
        <v>168.67</v>
      </c>
      <c r="CI7" s="39">
        <v>174.97</v>
      </c>
      <c r="CJ7" s="39">
        <v>178.59</v>
      </c>
      <c r="CK7" s="39">
        <v>167.11</v>
      </c>
      <c r="CL7" s="39">
        <v>58.79</v>
      </c>
      <c r="CM7" s="39">
        <v>59.78</v>
      </c>
      <c r="CN7" s="39">
        <v>60.14</v>
      </c>
      <c r="CO7" s="39">
        <v>62.56</v>
      </c>
      <c r="CP7" s="39">
        <v>61.03</v>
      </c>
      <c r="CQ7" s="39">
        <v>55.13</v>
      </c>
      <c r="CR7" s="39">
        <v>54.77</v>
      </c>
      <c r="CS7" s="39">
        <v>54.92</v>
      </c>
      <c r="CT7" s="39">
        <v>55.63</v>
      </c>
      <c r="CU7" s="39">
        <v>55.03</v>
      </c>
      <c r="CV7" s="39">
        <v>60.27</v>
      </c>
      <c r="CW7" s="39">
        <v>81.819999999999993</v>
      </c>
      <c r="CX7" s="39">
        <v>80.36</v>
      </c>
      <c r="CY7" s="39">
        <v>79.930000000000007</v>
      </c>
      <c r="CZ7" s="39">
        <v>77.92</v>
      </c>
      <c r="DA7" s="39">
        <v>77.86</v>
      </c>
      <c r="DB7" s="39">
        <v>83</v>
      </c>
      <c r="DC7" s="39">
        <v>82.89</v>
      </c>
      <c r="DD7" s="39">
        <v>82.66</v>
      </c>
      <c r="DE7" s="39">
        <v>82.04</v>
      </c>
      <c r="DF7" s="39">
        <v>81.900000000000006</v>
      </c>
      <c r="DG7" s="39">
        <v>89.92</v>
      </c>
      <c r="DH7" s="39">
        <v>44.47</v>
      </c>
      <c r="DI7" s="39">
        <v>45.74</v>
      </c>
      <c r="DJ7" s="39">
        <v>47.03</v>
      </c>
      <c r="DK7" s="39">
        <v>48.31</v>
      </c>
      <c r="DL7" s="39">
        <v>46.94</v>
      </c>
      <c r="DM7" s="39">
        <v>46.66</v>
      </c>
      <c r="DN7" s="39">
        <v>47.46</v>
      </c>
      <c r="DO7" s="39">
        <v>48.49</v>
      </c>
      <c r="DP7" s="39">
        <v>48.05</v>
      </c>
      <c r="DQ7" s="39">
        <v>48.87</v>
      </c>
      <c r="DR7" s="39">
        <v>48.85</v>
      </c>
      <c r="DS7" s="39">
        <v>8.89</v>
      </c>
      <c r="DT7" s="39">
        <v>10.23</v>
      </c>
      <c r="DU7" s="39">
        <v>11.53</v>
      </c>
      <c r="DV7" s="39">
        <v>12.58</v>
      </c>
      <c r="DW7" s="39">
        <v>12.99</v>
      </c>
      <c r="DX7" s="39">
        <v>9.85</v>
      </c>
      <c r="DY7" s="39">
        <v>9.7100000000000009</v>
      </c>
      <c r="DZ7" s="39">
        <v>12.79</v>
      </c>
      <c r="EA7" s="39">
        <v>13.39</v>
      </c>
      <c r="EB7" s="39">
        <v>14.85</v>
      </c>
      <c r="EC7" s="39">
        <v>17.8</v>
      </c>
      <c r="ED7" s="39">
        <v>1.1200000000000001</v>
      </c>
      <c r="EE7" s="39">
        <v>0.59</v>
      </c>
      <c r="EF7" s="39">
        <v>0.8</v>
      </c>
      <c r="EG7" s="39">
        <v>1.45</v>
      </c>
      <c r="EH7" s="39">
        <v>0.4</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soumu-401</cp:lastModifiedBy>
  <cp:lastPrinted>2020-01-20T08:13:06Z</cp:lastPrinted>
  <dcterms:created xsi:type="dcterms:W3CDTF">2019-12-05T04:07:12Z</dcterms:created>
  <dcterms:modified xsi:type="dcterms:W3CDTF">2020-04-05T23:50:31Z</dcterms:modified>
  <cp:category/>
</cp:coreProperties>
</file>