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H30\【経営比較分析表】2017_012297_47_1718【公共・特環】\"/>
    </mc:Choice>
  </mc:AlternateContent>
  <workbookProtection workbookAlgorithmName="SHA-512" workbookHashValue="B+XJFtnTiVMz1q1gAeVZuWCVoCPXWaEE6S2BJpnwk7Ep3R8tkgpI3A6UBN1ZQSNBWRpcB0Rui/5IM4fCaOOD5Q==" workbookSaltValue="xFvDq4mimq3oCc9lBu/1K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<sst xmlns="http://schemas.openxmlformats.org/spreadsheetml/2006/main" count="240" uniqueCount="126">
  <si>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</si>
  <si>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</si>
  <si>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</si>
  <si>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</si>
  <si>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</si>
  <si>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</si>
  <si>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</si>
  <si>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</si>
  <si>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</si>
  <si>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</si>
  <si>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</si>
  <si>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</si>
  <si>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</si>
  <si>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</si>
  <si>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</si>
  <si>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</si>
  <si>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</si>
  <si>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</si>
  <si>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</si>
  <si>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</si>
  <si>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</si>
  <si>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</si>
  <si>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</si>
  <si>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</si>
  <si>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</si>
  <si>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</si>
  <si>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</si>
  <si>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</si>
  <si>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</si>
  <si>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</si>
  <si>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</si>
  <si>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</si>
  <si>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</si>
  <si>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</si>
  <si>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</si>
  <si>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</si>
  <si>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</si>
  <si>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</si>
  <si>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</si>
  <si>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</si>
  <si>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</si>
  <si>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</si>
  <si>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</si>
  <si>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</si>
  <si>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</si>
  <si>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</si>
  <si>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</si>
  <si>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</si>
  <si>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</si>
  <si>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</si>
  <si>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</si>
  <si>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</si>
  <si>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</si>
  <si>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</si>
  <si>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</si>
  <si>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</si>
  <si>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</si>
  <si>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</si>
  <si>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</si>
  <si>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</si>
  <si>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</si>
  <si>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</si>
  <si>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</si>
  <si>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</si>
  <si>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</si>
  <si>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</si>
  <si>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</si>
  <si>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</si>
  <si>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</si>
  <si>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</si>
  <si>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</si>
  <si>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</si>
  <si>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</si>
  <si>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</si>
  <si>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</si>
  <si>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</si>
  <si>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</si>
  <si>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</si>
  <si>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</si>
  <si>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</si>
  <si>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</si>
  <si>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</si>
  <si>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</si>
  <si>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</si>
  <si>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</si>
  <si>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</si>
  <si>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</si>
  <si>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</si>
  <si>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</si>
  <si>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</si>
  <si>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</si>
  <si>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</si>
  <si>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</si>
  <si>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</si>
  <si>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</si>
  <si>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</si>
  <si>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</si>
  <si>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</si>
  <si>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</si>
  <si>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</si>
  <si>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</si>
  <si>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</si>
  <si>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</si>
  <si>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</si>
  <si>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</si>
  <si>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</si>
  <si>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</si>
  <si>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</si>
  <si>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</si>
  <si>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</si>
  <si>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</si>
  <si>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</si>
  <si>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</si>
  <si>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</si>
  <si>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</si>
  <si>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</si>
  <si>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</si>
  <si>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</si>
  <si>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</si>
  <si>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</si>
  <si>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</si>
  <si>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</si>
  <si>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</si>
  <si>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公共下水道事業は、平成２年に富良野処理場が供用開始されており、平成２６年度に策定した処理場の長寿命化計画に基づき、機械設備、電気設備等の更新を実施しています。老朽化の指標である管渠老朽化率や管渠改善率については、下水道管路の耐用年数を超過するものが少ない状況であり、老朽管の更新は実施していないため数値は標記されておりません。しかしながら、管渠（下水道路）等の老朽化についても、耐用年数だけでなく管種や劣化状況等にも注視し、定期的な点検を実施して安全安心な下水道事業の運営に努めていく必要があります。</t>
    <phoneticPr fontId="4"/>
  </si>
  <si>
    <t>少子高齢化を迎え、人口減少が進む中で使用料収入の増加は見込めない状況であり、汚水処理原価や他の指標等の推移も予想しながら、経費節減に努めるとともに、老朽化対策や維持管理費の増加が予想される中で、平成２８年度に策定した中長期的な収支計画（経営戦略）により、経営基盤強化と財政マネジメントの向上を図り、持続可能な事業経営を実施していく必要があります。</t>
    <phoneticPr fontId="4"/>
  </si>
  <si>
    <t>①収益的収支比率　　　　　　　　　　　　　　　　　　　　　　　　　　　　　　　　　　　　　　　　　　　　　　　　　　　　　　　　　　　　　　　　　　　　　　　　　　　　　　　　　　　　　　　　　　　　　　　　〇収益的収支比率は、総収益の減少により前年対比2.45%の減となっています。より一層の経費節減により収支比率の改善を図ります。　　　　　　　　　　　　　　　　　　　　　　　　　　　　　　　　　　　　　　　　　　　　　　　　　　　　　　　　　　　　　　　④企業債残高対事業規模比率　　　　　　　　　　　　　　　　　　　　　　　　　　　　　　　　　　　　　　　　　　　　　　　　　　　　　　　　　　　　　　　　　　　　　　　　　　　　　　　　　　　〇類似団体平均より低い状況でありますが、下水道事業は住民福祉の向上（地方自治法の本旨）と独立採算制（地方公営企業法の原則）を持ち合わせていることから、今後も料金収入と国が定める繰入基準に基づき財源確保しながら事業経営を行っていく必要があります。　　　　　　　　　　　　　　　　　　　　　　　　　　　　　　　　　　　　　　　　　　　　　　　　　　　　　　　　　　　　　　　　　　　　　　　　　　　　　　　　　　　　　　　　　　　　　　　　　　　　　　　　　　　　　　　　　　　　　　　　　　　　　　　　　　　　　　　　　⑤経費回収率　　　　　　　　　　　　　　　　　　　　　　　　　　　　　　　　　　　　　　　　　　　　　　　　　　　　　　　　　　　　　　　　　　　　　　　　　　　　　　　　　　　　　　　　　　　　　　〇類似団体平均値より高い状況となっていますが、人口減少が進む中で使用料の増加は見込めない状況となっており、計画的な維持管理を実施し経費等の削減に努める必要があります。　　　　　　　　　　　　　　　　　　　　⑥汚水処理原価　　　　　　　　　　　　　　　　　　　　　　　　　　　　　　　　　　　　　　　　　　　　　　　　　　　　　　　　　　　　　　　　　　　　　　　　　　　　　　　　　　　　　　　　　　　　〇汚水処理の施設整備や維持管理費の両者を含めた指標であり、水洗化の推進による有収水量の増加を図ることが改善につながると言われており、公共水域の水質保全の観点からも「水洗化率」の向上は欠かせないものとなっています。　　　　　　　　　　　　　　　　　　　　　　　　　　　　　　　　　　　　　　　　　　　　　　　　　　　　　　　　　　　　　　　　　　　　　　　　　　　　　　⑦施設利用率　　　　　　　　　　　　　　　　　　　　　　　　　　　　　　　　　　　　　　　　　　　　　　　　　　　　　　　　　　　　　　　　　　　　　　　　　　　　　　　　　　　　　　　　　　　〇類似団体平均値よりやや高い状況となっており、処理人口に対し概ね適正規模であると判断できますが、人口減少も予想されていることから、必要に応じて施設規模の見直しを図るなど、施設の適正な運営管理を行う必要があります。　　　　　　　　　　　　　　　　　　　　　　　　　　　　　　　　　　　　　　　　　　　　　　　　　　　　　　　　　　　　　　　　　　　　　　　　　　⑧水洗化率　　　　　　　　　　　　　　　　　　　　　　　　　　　　　　　　　　　　　　　　　　　　　　　　　　　　　　　　　　　　　　　　　　　　　　　　　　　　　　　　　　　　　　　　　　　　〇類似団体平均値よりも高い水準で推移しています。今後も水洗化普及促進に向けた啓発を実施し、指標の向上に努めていきます。</t>
    <rPh sb="114" eb="117">
      <t>ソウシュウエキ</t>
    </rPh>
    <rPh sb="118" eb="12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</si>
</sst>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15-4E4D-90DD-CE071C6B81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7715-4E4D-90DD-CE071C6B81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61.28</c:v>
                </c:pt>
                <c:pt idx="1">
                  <c:v>66.19</c:v>
                </c:pt>
                <c:pt idx="2">
                  <c:v>68.36</c:v>
                </c:pt>
                <c:pt idx="3">
                  <c:v>65.63</c:v>
                </c:pt>
                <c:pt idx="4">
                  <c:v>67.47</c:v>
                </c:pt>
              </c:numCache>
            </c:numRef>
          </c:val>
          <c:extLst>
            <c:ext xmlns:c16="http://schemas.microsoft.com/office/drawing/2014/chart" uri="{C3380CC4-5D6E-409C-BE32-E72D297353CC}">
              <c16:uniqueId val="{00000000-323F-4F67-8BCD-B087850C1A9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323F-4F67-8BCD-B087850C1A9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95.77</c:v>
                </c:pt>
                <c:pt idx="1">
                  <c:v>96.13</c:v>
                </c:pt>
                <c:pt idx="2">
                  <c:v>96.09</c:v>
                </c:pt>
                <c:pt idx="3">
                  <c:v>96.36</c:v>
                </c:pt>
                <c:pt idx="4">
                  <c:v>96.58</c:v>
                </c:pt>
              </c:numCache>
            </c:numRef>
          </c:val>
          <c:extLst>
            <c:ext xmlns:c16="http://schemas.microsoft.com/office/drawing/2014/chart" uri="{C3380CC4-5D6E-409C-BE32-E72D297353CC}">
              <c16:uniqueId val="{00000000-2507-40D9-8E5F-AB2D1E5B70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2507-40D9-8E5F-AB2D1E5B70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72.58</c:v>
                </c:pt>
                <c:pt idx="1">
                  <c:v>76.27</c:v>
                </c:pt>
                <c:pt idx="2">
                  <c:v>77.53</c:v>
                </c:pt>
                <c:pt idx="3">
                  <c:v>79.680000000000007</c:v>
                </c:pt>
                <c:pt idx="4">
                  <c:v>77.23</c:v>
                </c:pt>
              </c:numCache>
            </c:numRef>
          </c:val>
          <c:extLst>
            <c:ext xmlns:c16="http://schemas.microsoft.com/office/drawing/2014/chart" uri="{C3380CC4-5D6E-409C-BE32-E72D297353CC}">
              <c16:uniqueId val="{00000000-3A81-4F8E-8ADA-027ED7A099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1-4F8E-8ADA-027ED7A099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4C-4D9D-967C-8EBB8C50EC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4C-4D9D-967C-8EBB8C50EC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F-4BC4-AF75-2B2F99A416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F-4BC4-AF75-2B2F99A416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BA-4CDD-9F2B-942FE8275B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BA-4CDD-9F2B-942FE8275B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8F-42D2-BF08-6C5CC79ED4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8F-42D2-BF08-6C5CC79ED4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492.15</c:v>
                </c:pt>
                <c:pt idx="1">
                  <c:v>438.02</c:v>
                </c:pt>
                <c:pt idx="2">
                  <c:v>284.86</c:v>
                </c:pt>
                <c:pt idx="3">
                  <c:v>396.77</c:v>
                </c:pt>
                <c:pt idx="4">
                  <c:v>361.76</c:v>
                </c:pt>
              </c:numCache>
            </c:numRef>
          </c:val>
          <c:extLst>
            <c:ext xmlns:c16="http://schemas.microsoft.com/office/drawing/2014/chart" uri="{C3380CC4-5D6E-409C-BE32-E72D297353CC}">
              <c16:uniqueId val="{00000000-CD39-46B6-970D-D2EBD23206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CD39-46B6-970D-D2EBD23206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87.06</c:v>
                </c:pt>
                <c:pt idx="1">
                  <c:v>90.91</c:v>
                </c:pt>
                <c:pt idx="2">
                  <c:v>95.69</c:v>
                </c:pt>
                <c:pt idx="3">
                  <c:v>101.02</c:v>
                </c:pt>
                <c:pt idx="4">
                  <c:v>109.48</c:v>
                </c:pt>
              </c:numCache>
            </c:numRef>
          </c:val>
          <c:extLst>
            <c:ext xmlns:c16="http://schemas.microsoft.com/office/drawing/2014/chart" uri="{C3380CC4-5D6E-409C-BE32-E72D297353CC}">
              <c16:uniqueId val="{00000000-4AD3-4FDB-9EFB-F7E4EC373B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4AD3-4FDB-9EFB-F7E4EC373B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200.38</c:v>
                </c:pt>
                <c:pt idx="1">
                  <c:v>196.89</c:v>
                </c:pt>
                <c:pt idx="2">
                  <c:v>187.69</c:v>
                </c:pt>
                <c:pt idx="3">
                  <c:v>177.53</c:v>
                </c:pt>
                <c:pt idx="4">
                  <c:v>164.14</c:v>
                </c:pt>
              </c:numCache>
            </c:numRef>
          </c:val>
          <c:extLst>
            <c:ext xmlns:c16="http://schemas.microsoft.com/office/drawing/2014/chart" uri="{C3380CC4-5D6E-409C-BE32-E72D297353CC}">
              <c16:uniqueId val="{00000000-6CC3-4070-BB3D-090235EFB0C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6CC3-4070-BB3D-090235EFB0C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3" zoomScaleNormal="100" workbookViewId="0">
      <selection activeCell="CD35" sqref="CD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北海道　富良野市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7">
        <f>データ!S6</f>
        <v>22284</v>
      </c>
      <c r="AM8" s="67"/>
      <c r="AN8" s="67"/>
      <c r="AO8" s="67"/>
      <c r="AP8" s="67"/>
      <c r="AQ8" s="67"/>
      <c r="AR8" s="67"/>
      <c r="AS8" s="67"/>
      <c r="AT8" s="66">
        <f>データ!T6</f>
        <v>600.71</v>
      </c>
      <c r="AU8" s="66"/>
      <c r="AV8" s="66"/>
      <c r="AW8" s="66"/>
      <c r="AX8" s="66"/>
      <c r="AY8" s="66"/>
      <c r="AZ8" s="66"/>
      <c r="BA8" s="66"/>
      <c r="BB8" s="66">
        <f>データ!U6</f>
        <v>37.1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72.599999999999994</v>
      </c>
      <c r="Q10" s="66"/>
      <c r="R10" s="66"/>
      <c r="S10" s="66"/>
      <c r="T10" s="66"/>
      <c r="U10" s="66"/>
      <c r="V10" s="66"/>
      <c r="W10" s="66">
        <f>データ!Q6</f>
        <v>77.87</v>
      </c>
      <c r="X10" s="66"/>
      <c r="Y10" s="66"/>
      <c r="Z10" s="66"/>
      <c r="AA10" s="66"/>
      <c r="AB10" s="66"/>
      <c r="AC10" s="66"/>
      <c r="AD10" s="67">
        <f>データ!R6</f>
        <v>3477</v>
      </c>
      <c r="AE10" s="67"/>
      <c r="AF10" s="67"/>
      <c r="AG10" s="67"/>
      <c r="AH10" s="67"/>
      <c r="AI10" s="67"/>
      <c r="AJ10" s="67"/>
      <c r="AK10" s="2"/>
      <c r="AL10" s="67">
        <f>データ!V6</f>
        <v>15907</v>
      </c>
      <c r="AM10" s="67"/>
      <c r="AN10" s="67"/>
      <c r="AO10" s="67"/>
      <c r="AP10" s="67"/>
      <c r="AQ10" s="67"/>
      <c r="AR10" s="67"/>
      <c r="AS10" s="67"/>
      <c r="AT10" s="66">
        <f>データ!W6</f>
        <v>4.8499999999999996</v>
      </c>
      <c r="AU10" s="66"/>
      <c r="AV10" s="66"/>
      <c r="AW10" s="66"/>
      <c r="AX10" s="66"/>
      <c r="AY10" s="66"/>
      <c r="AZ10" s="66"/>
      <c r="BA10" s="66"/>
      <c r="BB10" s="66">
        <f>データ!X6</f>
        <v>3279.79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2Q3XO8LX8qAwU1P9s9J2BwbFmH36uS7RvxlDxEP42JhV0K/xdL5jzH9osp1IQIrv2atO0Ya6bV+K5nWI8Zt6qw==" saltValue="0zxY92uotslZOsFPV/t3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7" t="s">
        <v>69</v>
      </c>
      <c r="B4" s="29"/>
      <c r="C4" s="29"/>
      <c r="D4" s="29"/>
      <c r="E4" s="29"/>
      <c r="F4" s="29"/>
      <c r="G4" s="29"/>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12297</v>
      </c>
      <c r="D6" s="32">
        <f t="shared" si="3"/>
        <v>47</v>
      </c>
      <c r="E6" s="32">
        <f t="shared" si="3"/>
        <v>17</v>
      </c>
      <c r="F6" s="32">
        <f t="shared" si="3"/>
        <v>1</v>
      </c>
      <c r="G6" s="32">
        <f t="shared" si="3"/>
        <v>0</v>
      </c>
      <c r="H6" s="32" t="str">
        <f t="shared" si="3"/>
        <v>北海道　富良野市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72.599999999999994</v>
      </c>
      <c r="Q6" s="33">
        <f t="shared" si="3"/>
        <v>77.87</v>
      </c>
      <c r="R6" s="33">
        <f t="shared" si="3"/>
        <v>3477</v>
      </c>
      <c r="S6" s="33">
        <f t="shared" si="3"/>
        <v>22284</v>
      </c>
      <c r="T6" s="33">
        <f t="shared" si="3"/>
        <v>600.71</v>
      </c>
      <c r="U6" s="33">
        <f t="shared" si="3"/>
        <v>37.1</v>
      </c>
      <c r="V6" s="33">
        <f t="shared" si="3"/>
        <v>15907</v>
      </c>
      <c r="W6" s="33">
        <f t="shared" si="3"/>
        <v>4.8499999999999996</v>
      </c>
      <c r="X6" s="33">
        <f t="shared" si="3"/>
        <v>3279.79</v>
      </c>
      <c r="Y6" s="34">
        <f>IF(Y7="",NA(),Y7)</f>
        <v>72.58</v>
      </c>
      <c r="Z6" s="34">
        <f t="shared" ref="Z6:AH6" si="4">IF(Z7="",NA(),Z7)</f>
        <v>76.27</v>
      </c>
      <c r="AA6" s="34">
        <f t="shared" si="4"/>
        <v>77.53</v>
      </c>
      <c r="AB6" s="34">
        <f t="shared" si="4"/>
        <v>79.680000000000007</v>
      </c>
      <c r="AC6" s="34">
        <f t="shared" si="4"/>
        <v>77.23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492.15</v>
      </c>
      <c r="BG6" s="34">
        <f t="shared" ref="BG6:BO6" si="7">IF(BG7="",NA(),BG7)</f>
        <v>438.02</v>
      </c>
      <c r="BH6" s="34">
        <f t="shared" si="7"/>
        <v>284.86</v>
      </c>
      <c r="BI6" s="34">
        <f t="shared" si="7"/>
        <v>396.77</v>
      </c>
      <c r="BJ6" s="34">
        <f t="shared" si="7"/>
        <v>361.76</v>
      </c>
      <c r="BK6" s="34">
        <f t="shared" si="7"/>
        <v>1209.95</v>
      </c>
      <c r="BL6" s="34">
        <f t="shared" si="7"/>
        <v>1136.5</v>
      </c>
      <c r="BM6" s="34">
        <f t="shared" si="7"/>
        <v>1118.56</v>
      </c>
      <c r="BN6" s="34">
        <f t="shared" si="7"/>
        <v>1111.31</v>
      </c>
      <c r="BO6" s="34">
        <f t="shared" si="7"/>
        <v>966.33</v>
      </c>
      <c r="BP6" s="33" t="str">
        <f>IF(BP7="","",IF(BP7="-","【-】","【"&amp;SUBSTITUTE(TEXT(BP7,"#,##0.00"),"-","△")&amp;"】"))</f>
        <v>【707.33】</v>
      </c>
      <c r="BQ6" s="34">
        <f>IF(BQ7="",NA(),BQ7)</f>
        <v>87.06</v>
      </c>
      <c r="BR6" s="34">
        <f t="shared" ref="BR6:BZ6" si="8">IF(BR7="",NA(),BR7)</f>
        <v>90.91</v>
      </c>
      <c r="BS6" s="34">
        <f t="shared" si="8"/>
        <v>95.69</v>
      </c>
      <c r="BT6" s="34">
        <f t="shared" si="8"/>
        <v>101.02</v>
      </c>
      <c r="BU6" s="34">
        <f t="shared" si="8"/>
        <v>109.48</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200.38</v>
      </c>
      <c r="CC6" s="34">
        <f t="shared" ref="CC6:CK6" si="9">IF(CC7="",NA(),CC7)</f>
        <v>196.89</v>
      </c>
      <c r="CD6" s="34">
        <f t="shared" si="9"/>
        <v>187.69</v>
      </c>
      <c r="CE6" s="34">
        <f t="shared" si="9"/>
        <v>177.53</v>
      </c>
      <c r="CF6" s="34">
        <f t="shared" si="9"/>
        <v>164.14</v>
      </c>
      <c r="CG6" s="34">
        <f t="shared" si="9"/>
        <v>220.67</v>
      </c>
      <c r="CH6" s="34">
        <f t="shared" si="9"/>
        <v>217.82</v>
      </c>
      <c r="CI6" s="34">
        <f t="shared" si="9"/>
        <v>215.28</v>
      </c>
      <c r="CJ6" s="34">
        <f t="shared" si="9"/>
        <v>207.96</v>
      </c>
      <c r="CK6" s="34">
        <f t="shared" si="9"/>
        <v>194.31</v>
      </c>
      <c r="CL6" s="33" t="str">
        <f>IF(CL7="","",IF(CL7="-","【-】","【"&amp;SUBSTITUTE(TEXT(CL7,"#,##0.00"),"-","△")&amp;"】"))</f>
        <v>【136.39】</v>
      </c>
      <c r="CM6" s="34">
        <f>IF(CM7="",NA(),CM7)</f>
        <v>61.28</v>
      </c>
      <c r="CN6" s="34">
        <f t="shared" ref="CN6:CV6" si="10">IF(CN7="",NA(),CN7)</f>
        <v>66.19</v>
      </c>
      <c r="CO6" s="34">
        <f t="shared" si="10"/>
        <v>68.36</v>
      </c>
      <c r="CP6" s="34">
        <f t="shared" si="10"/>
        <v>65.63</v>
      </c>
      <c r="CQ6" s="34">
        <f t="shared" si="10"/>
        <v>67.47</v>
      </c>
      <c r="CR6" s="34">
        <f t="shared" si="10"/>
        <v>55.81</v>
      </c>
      <c r="CS6" s="34">
        <f t="shared" si="10"/>
        <v>54.44</v>
      </c>
      <c r="CT6" s="34">
        <f t="shared" si="10"/>
        <v>54.67</v>
      </c>
      <c r="CU6" s="34">
        <f t="shared" si="10"/>
        <v>53.51</v>
      </c>
      <c r="CV6" s="34">
        <f t="shared" si="10"/>
        <v>53.5</v>
      </c>
      <c r="CW6" s="33" t="str">
        <f>IF(CW7="","",IF(CW7="-","【-】","【"&amp;SUBSTITUTE(TEXT(CW7,"#,##0.00"),"-","△")&amp;"】"))</f>
        <v>【60.13】</v>
      </c>
      <c r="CX6" s="34">
        <f>IF(CX7="",NA(),CX7)</f>
        <v>95.77</v>
      </c>
      <c r="CY6" s="34">
        <f t="shared" ref="CY6:DG6" si="11">IF(CY7="",NA(),CY7)</f>
        <v>96.13</v>
      </c>
      <c r="CZ6" s="34">
        <f t="shared" si="11"/>
        <v>96.09</v>
      </c>
      <c r="DA6" s="34">
        <f t="shared" si="11"/>
        <v>96.36</v>
      </c>
      <c r="DB6" s="34">
        <f t="shared" si="11"/>
        <v>96.58</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2">
      <c r="A7" s="27"/>
      <c r="B7" s="36">
        <v>2017</v>
      </c>
      <c r="C7" s="36">
        <v>12297</v>
      </c>
      <c r="D7" s="36">
        <v>47</v>
      </c>
      <c r="E7" s="36">
        <v>17</v>
      </c>
      <c r="F7" s="36">
        <v>1</v>
      </c>
      <c r="G7" s="36">
        <v>0</v>
      </c>
      <c r="H7" s="36" t="s">
        <v>110</v>
      </c>
      <c r="I7" s="36" t="s">
        <v>111</v>
      </c>
      <c r="J7" s="36" t="s">
        <v>112</v>
      </c>
      <c r="K7" s="36" t="s">
        <v>113</v>
      </c>
      <c r="L7" s="36" t="s">
        <v>114</v>
      </c>
      <c r="M7" s="36" t="s">
        <v>115</v>
      </c>
      <c r="N7" s="37" t="s">
        <v>116</v>
      </c>
      <c r="O7" s="37" t="s">
        <v>117</v>
      </c>
      <c r="P7" s="37">
        <v>72.599999999999994</v>
      </c>
      <c r="Q7" s="37">
        <v>77.87</v>
      </c>
      <c r="R7" s="37">
        <v>3477</v>
      </c>
      <c r="S7" s="37">
        <v>22284</v>
      </c>
      <c r="T7" s="37">
        <v>600.71</v>
      </c>
      <c r="U7" s="37">
        <v>37.1</v>
      </c>
      <c r="V7" s="37">
        <v>15907</v>
      </c>
      <c r="W7" s="37">
        <v>4.8499999999999996</v>
      </c>
      <c r="X7" s="37">
        <v>3279.79</v>
      </c>
      <c r="Y7" s="37">
        <v>72.58</v>
      </c>
      <c r="Z7" s="37">
        <v>76.27</v>
      </c>
      <c r="AA7" s="37">
        <v>77.53</v>
      </c>
      <c r="AB7" s="37">
        <v>79.680000000000007</v>
      </c>
      <c r="AC7" s="37">
        <v>77.23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492.15</v>
      </c>
      <c r="BG7" s="37">
        <v>438.02</v>
      </c>
      <c r="BH7" s="37">
        <v>284.86</v>
      </c>
      <c r="BI7" s="37">
        <v>396.77</v>
      </c>
      <c r="BJ7" s="37">
        <v>361.76</v>
      </c>
      <c r="BK7" s="37">
        <v>1209.95</v>
      </c>
      <c r="BL7" s="37">
        <v>1136.5</v>
      </c>
      <c r="BM7" s="37">
        <v>1118.56</v>
      </c>
      <c r="BN7" s="37">
        <v>1111.31</v>
      </c>
      <c r="BO7" s="37">
        <v>966.33</v>
      </c>
      <c r="BP7" s="37">
        <v>707.33</v>
      </c>
      <c r="BQ7" s="37">
        <v>87.06</v>
      </c>
      <c r="BR7" s="37">
        <v>90.91</v>
      </c>
      <c r="BS7" s="37">
        <v>95.69</v>
      </c>
      <c r="BT7" s="37">
        <v>101.02</v>
      </c>
      <c r="BU7" s="37">
        <v>109.48</v>
      </c>
      <c r="BV7" s="37">
        <v>69.48</v>
      </c>
      <c r="BW7" s="37">
        <v>71.650000000000006</v>
      </c>
      <c r="BX7" s="37">
        <v>72.33</v>
      </c>
      <c r="BY7" s="37">
        <v>75.540000000000006</v>
      </c>
      <c r="BZ7" s="37">
        <v>81.739999999999995</v>
      </c>
      <c r="CA7" s="37">
        <v>101.26</v>
      </c>
      <c r="CB7" s="37">
        <v>200.38</v>
      </c>
      <c r="CC7" s="37">
        <v>196.89</v>
      </c>
      <c r="CD7" s="37">
        <v>187.69</v>
      </c>
      <c r="CE7" s="37">
        <v>177.53</v>
      </c>
      <c r="CF7" s="37">
        <v>164.14</v>
      </c>
      <c r="CG7" s="37">
        <v>220.67</v>
      </c>
      <c r="CH7" s="37">
        <v>217.82</v>
      </c>
      <c r="CI7" s="37">
        <v>215.28</v>
      </c>
      <c r="CJ7" s="37">
        <v>207.96</v>
      </c>
      <c r="CK7" s="37">
        <v>194.31</v>
      </c>
      <c r="CL7" s="37">
        <v>136.38999999999999</v>
      </c>
      <c r="CM7" s="37">
        <v>61.28</v>
      </c>
      <c r="CN7" s="37">
        <v>66.19</v>
      </c>
      <c r="CO7" s="37">
        <v>68.36</v>
      </c>
      <c r="CP7" s="37">
        <v>65.63</v>
      </c>
      <c r="CQ7" s="37">
        <v>67.47</v>
      </c>
      <c r="CR7" s="37">
        <v>55.81</v>
      </c>
      <c r="CS7" s="37">
        <v>54.44</v>
      </c>
      <c r="CT7" s="37">
        <v>54.67</v>
      </c>
      <c r="CU7" s="37">
        <v>53.51</v>
      </c>
      <c r="CV7" s="37">
        <v>53.5</v>
      </c>
      <c r="CW7" s="37">
        <v>60.13</v>
      </c>
      <c r="CX7" s="37">
        <v>95.77</v>
      </c>
      <c r="CY7" s="37">
        <v>96.13</v>
      </c>
      <c r="CZ7" s="37">
        <v>96.09</v>
      </c>
      <c r="DA7" s="37">
        <v>96.36</v>
      </c>
      <c r="DB7" s="37">
        <v>96.58</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suidou-102</cp:lastModifiedBy>
  <cp:lastPrinted>2019-02-05T08:00:28Z</cp:lastPrinted>
  <dcterms:created xsi:type="dcterms:W3CDTF">2018-12-03T08:58:06Z</dcterms:created>
  <dcterms:modified xsi:type="dcterms:W3CDTF">2019-02-05T08:22:31Z</dcterms:modified>
  <cp:category/>
</cp:coreProperties>
</file>