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103\Desktop\【経営比較分析表】2018_012297_47_1718【公共・特環】\"/>
    </mc:Choice>
  </mc:AlternateContent>
  <workbookProtection workbookAlgorithmName="SHA-512" workbookHashValue="3Uudvnd+RJz8kU0o0uKRN5X3bsYtpc3b6izjxJF/DZ993/DLTLnUdP664DkyTdkajFQ7BG2mkw42FGk9BDeYug==" workbookSaltValue="7kMM2oEkzLy2egB0C/x7k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<sst xmlns="http://schemas.openxmlformats.org/spreadsheetml/2006/main" count="228" uniqueCount="114">
  <si>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</si>
  <si>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</si>
  <si>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</si>
  <si>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</si>
  <si>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</si>
  <si>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</si>
  <si>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</si>
  <si>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</si>
  <si>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</si>
  <si>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</si>
  <si>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</si>
  <si>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</si>
  <si>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</si>
  <si>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</si>
  <si>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</si>
  <si>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</si>
  <si>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</si>
  <si>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</si>
  <si>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</si>
  <si>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</si>
  <si>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</si>
  <si>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</si>
  <si>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</si>
  <si>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</si>
  <si>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</si>
  <si>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</si>
  <si>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</si>
  <si>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</si>
  <si>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</si>
  <si>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</si>
  <si>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</si>
  <si>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</si>
  <si>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</si>
  <si>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</si>
  <si>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</si>
  <si>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</si>
  <si>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</si>
  <si>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</si>
  <si>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</si>
  <si>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</si>
  <si>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</si>
  <si>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</si>
  <si>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</si>
  <si>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</si>
  <si>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</si>
  <si>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</si>
  <si>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</si>
  <si>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</si>
  <si>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</si>
  <si>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</si>
  <si>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</si>
  <si>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</si>
  <si>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</si>
  <si>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</si>
  <si>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</si>
  <si>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</si>
  <si>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</si>
  <si>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</si>
  <si>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</si>
  <si>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</si>
  <si>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</si>
  <si>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</si>
  <si>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</si>
  <si>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</si>
  <si>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</si>
  <si>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</si>
  <si>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</si>
  <si>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</si>
  <si>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</si>
  <si>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</si>
  <si>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</si>
  <si>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</si>
  <si>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</si>
  <si>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</si>
  <si>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</si>
  <si>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</si>
  <si>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</si>
  <si>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</si>
  <si>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</si>
  <si>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</si>
  <si>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</si>
  <si>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</si>
  <si>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</si>
  <si>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</si>
  <si>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</si>
  <si>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</si>
  <si>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</si>
  <si>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</si>
  <si>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</si>
  <si>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</si>
  <si>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</si>
  <si>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</si>
  <si>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</si>
  <si>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</si>
  <si>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</si>
  <si>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</si>
  <si>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</si>
  <si>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</si>
  <si>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</si>
  <si>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</si>
  <si>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</si>
  <si>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</si>
  <si>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</si>
  <si>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</si>
  <si>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</si>
  <si>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</si>
  <si>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</si>
  <si>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</si>
  <si>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</si>
  <si>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</si>
  <si>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</si>
  <si>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の処理場及び管渠設備については、共用開始から16年が経過し機械設備や電気設備の耐用年数が概ね10年から20年となっていることから、処理場設備の更新が必要となってきます。今後は、ストックマネジメント計画に基づき、機械設備、電気設備等の更新を実施していきます。
　老朽化の指標である管渠老朽化率や管渠改善率については、下水道管路の耐用年数を超過するものが少ない状況であり、老朽管の更新は実施していないため数値は標記されておりません。しかしながら、管渠（下水道路）等の老朽化についても、耐用年数だけでなく管種や劣化状況等にも注視し、定期的な点検を実施して安全安心な下水道事業の運営に努めていく必要があります。</t>
    <phoneticPr fontId="4"/>
  </si>
  <si>
    <t>　特定環境保全公共下水道処理区域は、高齢化率も高く人口減少が進んでいる状況であり、料金収入の増加及び水洗化率の向上は厳しい状況となっています。
　事業経営のためには一般会計からの繰入金が不可欠であり、平成28年度に策定した中長期的な計画（経営戦略）により、経営基盤強化と財政マネジメントの向上を図り、持続可能な事業経営を実施してく必要があります。</t>
    <rPh sb="25" eb="27">
      <t>ジンコウ</t>
    </rPh>
    <rPh sb="27" eb="29">
      <t>ゲンショウ</t>
    </rPh>
    <rPh sb="30" eb="31">
      <t>スス</t>
    </rPh>
    <rPh sb="75" eb="77">
      <t>ケイエイ</t>
    </rPh>
    <rPh sb="157" eb="159">
      <t>ケイエイ</t>
    </rPh>
    <rPh sb="165" eb="167">
      <t>ヒツヨウ</t>
    </rPh>
    <phoneticPr fontId="4"/>
  </si>
  <si>
    <t>①収益的収支比率
　平成30年度は、使用料収入の減少と地方債償還金などの費用の増加により、前年度よりも大きく減少しております。今後は、より一層の経費節減が必要となってきます。
④企業債残高対事業規模比率
　地方債現在高は減少しているが、一般会計からの基準外繰入等でまかなっている状況である。
⑤経費回収率
　平成30年度は、水処理センター機械設備の修繕工事による一時的な経費の増額により当該指標が減少しておりますが、当面は維持管理のみとなるため、前年度の水準で推移することが予想されます。　
⑥汚水処理原価
　汚水処理の施設整備や維持管理費の両方を含めた指標です。平成30年度は、機械設備の修繕工事の一時的な経費増額により指標が高くなっております。今後も水洗化率の向上による有収水量の増加を図ることにより、最小経費で最大効果を追求していく必要があります。
⑦施設利用率
　施設の利用状況や規模を判断する指標であり、処理場建設時は50％を超える施設利用率を見込んでいましたが、30％台で推移しております。処理区域内人口の減少、節水型設備の普及等により低くなっている状況であり、適切な施設規模を維持する必要があります。
⑧水洗化率
　類似団体平均値と同程度であり、今後も水洗化普及促進に向けた啓発を実施し、指標の向上に努めていきます。</t>
    <rPh sb="18" eb="20">
      <t>シヨウ</t>
    </rPh>
    <rPh sb="20" eb="21">
      <t>リョウ</t>
    </rPh>
    <rPh sb="36" eb="38">
      <t>ヒヨウ</t>
    </rPh>
    <rPh sb="69" eb="71">
      <t>イッソウ</t>
    </rPh>
    <rPh sb="72" eb="74">
      <t>ケイヒ</t>
    </rPh>
    <rPh sb="74" eb="76">
      <t>セツゲン</t>
    </rPh>
    <rPh sb="154" eb="156">
      <t>ヘイセイ</t>
    </rPh>
    <rPh sb="162" eb="163">
      <t>ミズ</t>
    </rPh>
    <rPh sb="163" eb="165">
      <t>ショリ</t>
    </rPh>
    <rPh sb="169" eb="171">
      <t>キカイ</t>
    </rPh>
    <rPh sb="171" eb="173">
      <t>セツビ</t>
    </rPh>
    <rPh sb="174" eb="176">
      <t>シュウゼン</t>
    </rPh>
    <rPh sb="176" eb="178">
      <t>コウジ</t>
    </rPh>
    <rPh sb="181" eb="183">
      <t>イチジ</t>
    </rPh>
    <rPh sb="183" eb="184">
      <t>テキ</t>
    </rPh>
    <rPh sb="185" eb="187">
      <t>ケイヒ</t>
    </rPh>
    <rPh sb="188" eb="190">
      <t>ゾウガク</t>
    </rPh>
    <rPh sb="193" eb="195">
      <t>トウガイ</t>
    </rPh>
    <rPh sb="195" eb="197">
      <t>シヒョウ</t>
    </rPh>
    <rPh sb="198" eb="200">
      <t>ゲンショウ</t>
    </rPh>
    <rPh sb="223" eb="226">
      <t>ゼンネンド</t>
    </rPh>
    <rPh sb="272" eb="273">
      <t>ホウ</t>
    </rPh>
    <rPh sb="282" eb="284">
      <t>ヘイセイ</t>
    </rPh>
    <rPh sb="286" eb="288">
      <t>ネンド</t>
    </rPh>
    <rPh sb="290" eb="292">
      <t>キカイ</t>
    </rPh>
    <rPh sb="292" eb="294">
      <t>セツビ</t>
    </rPh>
    <rPh sb="295" eb="297">
      <t>シュウゼン</t>
    </rPh>
    <rPh sb="297" eb="299">
      <t>コウジ</t>
    </rPh>
    <rPh sb="300" eb="303">
      <t>イチジテキ</t>
    </rPh>
    <rPh sb="304" eb="306">
      <t>ケイヒ</t>
    </rPh>
    <rPh sb="306" eb="308">
      <t>ゾウガク</t>
    </rPh>
    <rPh sb="311" eb="313">
      <t>シヒョウ</t>
    </rPh>
    <rPh sb="314" eb="315">
      <t>タカ</t>
    </rPh>
    <rPh sb="386" eb="388">
      <t>シセツ</t>
    </rPh>
    <rPh sb="389" eb="391">
      <t>リヨウ</t>
    </rPh>
    <rPh sb="391" eb="393">
      <t>ジョウキョウ</t>
    </rPh>
    <rPh sb="394" eb="396">
      <t>キボ</t>
    </rPh>
    <rPh sb="397" eb="399">
      <t>ハンダン</t>
    </rPh>
    <rPh sb="401" eb="403">
      <t>シヒョウ</t>
    </rPh>
    <rPh sb="487" eb="489">
      <t>テキセツ</t>
    </rPh>
    <rPh sb="490" eb="492">
      <t>シセツ</t>
    </rPh>
    <rPh sb="492" eb="494">
      <t>キボ</t>
    </rPh>
    <rPh sb="495" eb="497">
      <t>イジ</t>
    </rPh>
    <rPh sb="499" eb="5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</si>
</sst>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71-4318-A012-8DAD2603F7F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c:ext xmlns:c16="http://schemas.microsoft.com/office/drawing/2014/chart" uri="{C3380CC4-5D6E-409C-BE32-E72D297353CC}">
              <c16:uniqueId val="{00000001-2271-4318-A012-8DAD2603F7F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30.11</c:v>
                </c:pt>
                <c:pt idx="1">
                  <c:v>31.2</c:v>
                </c:pt>
                <c:pt idx="2">
                  <c:v>30.76</c:v>
                </c:pt>
                <c:pt idx="3">
                  <c:v>30.76</c:v>
                </c:pt>
                <c:pt idx="4">
                  <c:v>30.22</c:v>
                </c:pt>
              </c:numCache>
            </c:numRef>
          </c:val>
          <c:extLst>
            <c:ext xmlns:c16="http://schemas.microsoft.com/office/drawing/2014/chart" uri="{C3380CC4-5D6E-409C-BE32-E72D297353CC}">
              <c16:uniqueId val="{00000000-A178-4CBE-9680-A63B21061F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c:ext xmlns:c16="http://schemas.microsoft.com/office/drawing/2014/chart" uri="{C3380CC4-5D6E-409C-BE32-E72D297353CC}">
              <c16:uniqueId val="{00000001-A178-4CBE-9680-A63B21061F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81.92</c:v>
                </c:pt>
                <c:pt idx="1">
                  <c:v>82.88</c:v>
                </c:pt>
                <c:pt idx="2">
                  <c:v>83.62</c:v>
                </c:pt>
                <c:pt idx="3">
                  <c:v>83.01</c:v>
                </c:pt>
                <c:pt idx="4">
                  <c:v>83.5</c:v>
                </c:pt>
              </c:numCache>
            </c:numRef>
          </c:val>
          <c:extLst>
            <c:ext xmlns:c16="http://schemas.microsoft.com/office/drawing/2014/chart" uri="{C3380CC4-5D6E-409C-BE32-E72D297353CC}">
              <c16:uniqueId val="{00000000-FFB0-4B87-BD8C-F27B7034F1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c:ext xmlns:c16="http://schemas.microsoft.com/office/drawing/2014/chart" uri="{C3380CC4-5D6E-409C-BE32-E72D297353CC}">
              <c16:uniqueId val="{00000001-FFB0-4B87-BD8C-F27B7034F1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99.96</c:v>
                </c:pt>
                <c:pt idx="1">
                  <c:v>99.96</c:v>
                </c:pt>
                <c:pt idx="2">
                  <c:v>98.22</c:v>
                </c:pt>
                <c:pt idx="3">
                  <c:v>91.31</c:v>
                </c:pt>
                <c:pt idx="4">
                  <c:v>73.95</c:v>
                </c:pt>
              </c:numCache>
            </c:numRef>
          </c:val>
          <c:extLst>
            <c:ext xmlns:c16="http://schemas.microsoft.com/office/drawing/2014/chart" uri="{C3380CC4-5D6E-409C-BE32-E72D297353CC}">
              <c16:uniqueId val="{00000000-1F87-4276-943A-79DBFF2DB5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87-4276-943A-79DBFF2DB5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11-43FE-9549-91E729ACED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11-43FE-9549-91E729ACED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7B-45B5-BF53-9FAE0D13FDA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7B-45B5-BF53-9FAE0D13FDA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17-4BEC-A54E-9BFED9BDBAA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17-4BEC-A54E-9BFED9BDBAA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11-44AA-9A9C-7667EC1AF5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11-44AA-9A9C-7667EC1AF5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1922.56</c:v>
                </c:pt>
                <c:pt idx="1">
                  <c:v>1268.08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2DF-4056-819B-8E79C17BB2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c:ext xmlns:c16="http://schemas.microsoft.com/office/drawing/2014/chart" uri="{C3380CC4-5D6E-409C-BE32-E72D297353CC}">
              <c16:uniqueId val="{00000001-02DF-4056-819B-8E79C17BB2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99.65</c:v>
                </c:pt>
                <c:pt idx="1">
                  <c:v>99.46</c:v>
                </c:pt>
                <c:pt idx="2">
                  <c:v>90.52</c:v>
                </c:pt>
                <c:pt idx="3">
                  <c:v>99.76</c:v>
                </c:pt>
                <c:pt idx="4">
                  <c:v>68.760000000000005</c:v>
                </c:pt>
              </c:numCache>
            </c:numRef>
          </c:val>
          <c:extLst>
            <c:ext xmlns:c16="http://schemas.microsoft.com/office/drawing/2014/chart" uri="{C3380CC4-5D6E-409C-BE32-E72D297353CC}">
              <c16:uniqueId val="{00000000-2167-4DB5-AF65-EC2BCB82FAA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c:ext xmlns:c16="http://schemas.microsoft.com/office/drawing/2014/chart" uri="{C3380CC4-5D6E-409C-BE32-E72D297353CC}">
              <c16:uniqueId val="{00000001-2167-4DB5-AF65-EC2BCB82FAA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176.77</c:v>
                </c:pt>
                <c:pt idx="1">
                  <c:v>177.17</c:v>
                </c:pt>
                <c:pt idx="2">
                  <c:v>193.59</c:v>
                </c:pt>
                <c:pt idx="3">
                  <c:v>175.87</c:v>
                </c:pt>
                <c:pt idx="4">
                  <c:v>255.81</c:v>
                </c:pt>
              </c:numCache>
            </c:numRef>
          </c:val>
          <c:extLst>
            <c:ext xmlns:c16="http://schemas.microsoft.com/office/drawing/2014/chart" uri="{C3380CC4-5D6E-409C-BE32-E72D297353CC}">
              <c16:uniqueId val="{00000000-EEA3-4CB6-BC47-94D0CD3F64D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c:ext xmlns:c16="http://schemas.microsoft.com/office/drawing/2014/chart" uri="{C3380CC4-5D6E-409C-BE32-E72D297353CC}">
              <c16:uniqueId val="{00000001-EEA3-4CB6-BC47-94D0CD3F64D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富良野市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21921</v>
      </c>
      <c r="AM8" s="69"/>
      <c r="AN8" s="69"/>
      <c r="AO8" s="69"/>
      <c r="AP8" s="69"/>
      <c r="AQ8" s="69"/>
      <c r="AR8" s="69"/>
      <c r="AS8" s="69"/>
      <c r="AT8" s="68">
        <f>データ!T6</f>
        <v>600.71</v>
      </c>
      <c r="AU8" s="68"/>
      <c r="AV8" s="68"/>
      <c r="AW8" s="68"/>
      <c r="AX8" s="68"/>
      <c r="AY8" s="68"/>
      <c r="AZ8" s="68"/>
      <c r="BA8" s="68"/>
      <c r="BB8" s="68">
        <f>データ!U6</f>
        <v>36.49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5.43</v>
      </c>
      <c r="Q10" s="68"/>
      <c r="R10" s="68"/>
      <c r="S10" s="68"/>
      <c r="T10" s="68"/>
      <c r="U10" s="68"/>
      <c r="V10" s="68"/>
      <c r="W10" s="68">
        <f>データ!Q6</f>
        <v>81.709999999999994</v>
      </c>
      <c r="X10" s="68"/>
      <c r="Y10" s="68"/>
      <c r="Z10" s="68"/>
      <c r="AA10" s="68"/>
      <c r="AB10" s="68"/>
      <c r="AC10" s="68"/>
      <c r="AD10" s="69">
        <f>データ!R6</f>
        <v>3477</v>
      </c>
      <c r="AE10" s="69"/>
      <c r="AF10" s="69"/>
      <c r="AG10" s="69"/>
      <c r="AH10" s="69"/>
      <c r="AI10" s="69"/>
      <c r="AJ10" s="69"/>
      <c r="AK10" s="2"/>
      <c r="AL10" s="69">
        <f>データ!V6</f>
        <v>1170</v>
      </c>
      <c r="AM10" s="69"/>
      <c r="AN10" s="69"/>
      <c r="AO10" s="69"/>
      <c r="AP10" s="69"/>
      <c r="AQ10" s="69"/>
      <c r="AR10" s="69"/>
      <c r="AS10" s="69"/>
      <c r="AT10" s="68">
        <f>データ!W6</f>
        <v>0.66</v>
      </c>
      <c r="AU10" s="68"/>
      <c r="AV10" s="68"/>
      <c r="AW10" s="68"/>
      <c r="AX10" s="68"/>
      <c r="AY10" s="68"/>
      <c r="AZ10" s="68"/>
      <c r="BA10" s="68"/>
      <c r="BB10" s="68">
        <f>データ!X6</f>
        <v>1772.73</v>
      </c>
      <c r="BC10" s="68"/>
      <c r="BD10" s="68"/>
      <c r="BE10" s="68"/>
      <c r="BF10" s="68"/>
      <c r="BG10" s="68"/>
      <c r="BH10" s="68"/>
      <c r="BI10" s="68"/>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JLBux/kSw0SJTxfXabw3vAiQ9gX5JAsHu7CNRovvzEssRO8s/flm+R/GwPtWX8wf4eMWyd90qCA0Mo0PwIqP1w==" saltValue="15DpOCUkN+ts2FwxrJqX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12297</v>
      </c>
      <c r="D6" s="33">
        <f t="shared" si="3"/>
        <v>47</v>
      </c>
      <c r="E6" s="33">
        <f t="shared" si="3"/>
        <v>17</v>
      </c>
      <c r="F6" s="33">
        <f t="shared" si="3"/>
        <v>4</v>
      </c>
      <c r="G6" s="33">
        <f t="shared" si="3"/>
        <v>0</v>
      </c>
      <c r="H6" s="33" t="str">
        <f t="shared" si="3"/>
        <v>北海道　富良野市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5.43</v>
      </c>
      <c r="Q6" s="34">
        <f t="shared" si="3"/>
        <v>81.709999999999994</v>
      </c>
      <c r="R6" s="34">
        <f t="shared" si="3"/>
        <v>3477</v>
      </c>
      <c r="S6" s="34">
        <f t="shared" si="3"/>
        <v>21921</v>
      </c>
      <c r="T6" s="34">
        <f t="shared" si="3"/>
        <v>600.71</v>
      </c>
      <c r="U6" s="34">
        <f t="shared" si="3"/>
        <v>36.49</v>
      </c>
      <c r="V6" s="34">
        <f t="shared" si="3"/>
        <v>1170</v>
      </c>
      <c r="W6" s="34">
        <f t="shared" si="3"/>
        <v>0.66</v>
      </c>
      <c r="X6" s="34">
        <f t="shared" si="3"/>
        <v>1772.73</v>
      </c>
      <c r="Y6" s="35">
        <f>IF(Y7="",NA(),Y7)</f>
        <v>99.96</v>
      </c>
      <c r="Z6" s="35">
        <f t="shared" ref="Z6:AH6" si="4">IF(Z7="",NA(),Z7)</f>
        <v>99.96</v>
      </c>
      <c r="AA6" s="35">
        <f t="shared" si="4"/>
        <v>98.22</v>
      </c>
      <c r="AB6" s="35">
        <f t="shared" si="4"/>
        <v>91.31</v>
      </c>
      <c r="AC6" s="35">
        <f t="shared" si="4"/>
        <v>73.95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1922.56</v>
      </c>
      <c r="BG6" s="35">
        <f t="shared" ref="BG6:BO6" si="7">IF(BG7="",NA(),BG7)</f>
        <v>1268.08</v>
      </c>
      <c r="BH6" s="34">
        <f t="shared" si="7"/>
        <v>0</v>
      </c>
      <c r="BI6" s="34">
        <f t="shared" si="7"/>
        <v>0</v>
      </c>
      <c r="BJ6" s="34">
        <f t="shared" si="7"/>
        <v>0</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99.65</v>
      </c>
      <c r="BR6" s="35">
        <f t="shared" ref="BR6:BZ6" si="8">IF(BR7="",NA(),BR7)</f>
        <v>99.46</v>
      </c>
      <c r="BS6" s="35">
        <f t="shared" si="8"/>
        <v>90.52</v>
      </c>
      <c r="BT6" s="35">
        <f t="shared" si="8"/>
        <v>99.76</v>
      </c>
      <c r="BU6" s="35">
        <f t="shared" si="8"/>
        <v>68.760000000000005</v>
      </c>
      <c r="BV6" s="35">
        <f t="shared" si="8"/>
        <v>50.54</v>
      </c>
      <c r="BW6" s="35">
        <f t="shared" si="8"/>
        <v>49.22</v>
      </c>
      <c r="BX6" s="35">
        <f t="shared" si="8"/>
        <v>53.7</v>
      </c>
      <c r="BY6" s="35">
        <f t="shared" si="8"/>
        <v>74.3</v>
      </c>
      <c r="BZ6" s="35">
        <f t="shared" si="8"/>
        <v>72.260000000000005</v>
      </c>
      <c r="CA6" s="34" t="str">
        <f>IF(CA7="","",IF(CA7="-","【-】","【"&amp;SUBSTITUTE(TEXT(CA7,"#,##0.00"),"-","△")&amp;"】"))</f>
        <v>【74.48】</v>
      </c>
      <c r="CB6" s="35">
        <f>IF(CB7="",NA(),CB7)</f>
        <v>176.77</v>
      </c>
      <c r="CC6" s="35">
        <f t="shared" ref="CC6:CK6" si="9">IF(CC7="",NA(),CC7)</f>
        <v>177.17</v>
      </c>
      <c r="CD6" s="35">
        <f t="shared" si="9"/>
        <v>193.59</v>
      </c>
      <c r="CE6" s="35">
        <f t="shared" si="9"/>
        <v>175.87</v>
      </c>
      <c r="CF6" s="35">
        <f t="shared" si="9"/>
        <v>255.81</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30.11</v>
      </c>
      <c r="CN6" s="35">
        <f t="shared" ref="CN6:CV6" si="10">IF(CN7="",NA(),CN7)</f>
        <v>31.2</v>
      </c>
      <c r="CO6" s="35">
        <f t="shared" si="10"/>
        <v>30.76</v>
      </c>
      <c r="CP6" s="35">
        <f t="shared" si="10"/>
        <v>30.76</v>
      </c>
      <c r="CQ6" s="35">
        <f t="shared" si="10"/>
        <v>30.22</v>
      </c>
      <c r="CR6" s="35">
        <f t="shared" si="10"/>
        <v>34.74</v>
      </c>
      <c r="CS6" s="35">
        <f t="shared" si="10"/>
        <v>36.65</v>
      </c>
      <c r="CT6" s="35">
        <f t="shared" si="10"/>
        <v>37.72</v>
      </c>
      <c r="CU6" s="35">
        <f t="shared" si="10"/>
        <v>43.36</v>
      </c>
      <c r="CV6" s="35">
        <f t="shared" si="10"/>
        <v>42.56</v>
      </c>
      <c r="CW6" s="34" t="str">
        <f>IF(CW7="","",IF(CW7="-","【-】","【"&amp;SUBSTITUTE(TEXT(CW7,"#,##0.00"),"-","△")&amp;"】"))</f>
        <v>【42.82】</v>
      </c>
      <c r="CX6" s="35">
        <f>IF(CX7="",NA(),CX7)</f>
        <v>81.92</v>
      </c>
      <c r="CY6" s="35">
        <f t="shared" ref="CY6:DG6" si="11">IF(CY7="",NA(),CY7)</f>
        <v>82.88</v>
      </c>
      <c r="CZ6" s="35">
        <f t="shared" si="11"/>
        <v>83.62</v>
      </c>
      <c r="DA6" s="35">
        <f t="shared" si="11"/>
        <v>83.01</v>
      </c>
      <c r="DB6" s="35">
        <f t="shared" si="11"/>
        <v>83.5</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12297</v>
      </c>
      <c r="D7" s="37">
        <v>47</v>
      </c>
      <c r="E7" s="37">
        <v>17</v>
      </c>
      <c r="F7" s="37">
        <v>4</v>
      </c>
      <c r="G7" s="37">
        <v>0</v>
      </c>
      <c r="H7" s="37" t="s">
        <v>98</v>
      </c>
      <c r="I7" s="37" t="s">
        <v>99</v>
      </c>
      <c r="J7" s="37" t="s">
        <v>100</v>
      </c>
      <c r="K7" s="37" t="s">
        <v>101</v>
      </c>
      <c r="L7" s="37" t="s">
        <v>102</v>
      </c>
      <c r="M7" s="37" t="s">
        <v>103</v>
      </c>
      <c r="N7" s="38" t="s">
        <v>104</v>
      </c>
      <c r="O7" s="38" t="s">
        <v>105</v>
      </c>
      <c r="P7" s="38">
        <v>5.43</v>
      </c>
      <c r="Q7" s="38">
        <v>81.709999999999994</v>
      </c>
      <c r="R7" s="38">
        <v>3477</v>
      </c>
      <c r="S7" s="38">
        <v>21921</v>
      </c>
      <c r="T7" s="38">
        <v>600.71</v>
      </c>
      <c r="U7" s="38">
        <v>36.49</v>
      </c>
      <c r="V7" s="38">
        <v>1170</v>
      </c>
      <c r="W7" s="38">
        <v>0.66</v>
      </c>
      <c r="X7" s="38">
        <v>1772.73</v>
      </c>
      <c r="Y7" s="38">
        <v>99.96</v>
      </c>
      <c r="Z7" s="38">
        <v>99.96</v>
      </c>
      <c r="AA7" s="38">
        <v>98.22</v>
      </c>
      <c r="AB7" s="38">
        <v>91.31</v>
      </c>
      <c r="AC7" s="38">
        <v>73.95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1922.56</v>
      </c>
      <c r="BG7" s="38">
        <v>1268.08</v>
      </c>
      <c r="BH7" s="38">
        <v>0</v>
      </c>
      <c r="BI7" s="38">
        <v>0</v>
      </c>
      <c r="BJ7" s="38">
        <v>0</v>
      </c>
      <c r="BK7" s="38">
        <v>1671.86</v>
      </c>
      <c r="BL7" s="38">
        <v>1673.47</v>
      </c>
      <c r="BM7" s="38">
        <v>1592.72</v>
      </c>
      <c r="BN7" s="38">
        <v>1243.71</v>
      </c>
      <c r="BO7" s="38">
        <v>1194.1500000000001</v>
      </c>
      <c r="BP7" s="38">
        <v>1209.4000000000001</v>
      </c>
      <c r="BQ7" s="38">
        <v>99.65</v>
      </c>
      <c r="BR7" s="38">
        <v>99.46</v>
      </c>
      <c r="BS7" s="38">
        <v>90.52</v>
      </c>
      <c r="BT7" s="38">
        <v>99.76</v>
      </c>
      <c r="BU7" s="38">
        <v>68.760000000000005</v>
      </c>
      <c r="BV7" s="38">
        <v>50.54</v>
      </c>
      <c r="BW7" s="38">
        <v>49.22</v>
      </c>
      <c r="BX7" s="38">
        <v>53.7</v>
      </c>
      <c r="BY7" s="38">
        <v>74.3</v>
      </c>
      <c r="BZ7" s="38">
        <v>72.260000000000005</v>
      </c>
      <c r="CA7" s="38">
        <v>74.48</v>
      </c>
      <c r="CB7" s="38">
        <v>176.77</v>
      </c>
      <c r="CC7" s="38">
        <v>177.17</v>
      </c>
      <c r="CD7" s="38">
        <v>193.59</v>
      </c>
      <c r="CE7" s="38">
        <v>175.87</v>
      </c>
      <c r="CF7" s="38">
        <v>255.81</v>
      </c>
      <c r="CG7" s="38">
        <v>320.36</v>
      </c>
      <c r="CH7" s="38">
        <v>332.02</v>
      </c>
      <c r="CI7" s="38">
        <v>300.35000000000002</v>
      </c>
      <c r="CJ7" s="38">
        <v>221.81</v>
      </c>
      <c r="CK7" s="38">
        <v>230.02</v>
      </c>
      <c r="CL7" s="38">
        <v>219.46</v>
      </c>
      <c r="CM7" s="38">
        <v>30.11</v>
      </c>
      <c r="CN7" s="38">
        <v>31.2</v>
      </c>
      <c r="CO7" s="38">
        <v>30.76</v>
      </c>
      <c r="CP7" s="38">
        <v>30.76</v>
      </c>
      <c r="CQ7" s="38">
        <v>30.22</v>
      </c>
      <c r="CR7" s="38">
        <v>34.74</v>
      </c>
      <c r="CS7" s="38">
        <v>36.65</v>
      </c>
      <c r="CT7" s="38">
        <v>37.72</v>
      </c>
      <c r="CU7" s="38">
        <v>43.36</v>
      </c>
      <c r="CV7" s="38">
        <v>42.56</v>
      </c>
      <c r="CW7" s="38">
        <v>42.82</v>
      </c>
      <c r="CX7" s="38">
        <v>81.92</v>
      </c>
      <c r="CY7" s="38">
        <v>82.88</v>
      </c>
      <c r="CZ7" s="38">
        <v>83.62</v>
      </c>
      <c r="DA7" s="38">
        <v>83.01</v>
      </c>
      <c r="DB7" s="38">
        <v>83.5</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suidou-103</cp:lastModifiedBy>
  <cp:lastPrinted>2020-01-21T00:16:57Z</cp:lastPrinted>
  <dcterms:created xsi:type="dcterms:W3CDTF">2019-12-05T05:09:00Z</dcterms:created>
  <dcterms:modified xsi:type="dcterms:W3CDTF">2020-01-21T06:48:09Z</dcterms:modified>
  <cp:category/>
</cp:coreProperties>
</file>